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220" windowHeight="11850" activeTab="0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<sst xmlns="http://schemas.openxmlformats.org/spreadsheetml/2006/main" count="99" uniqueCount="83">
  <si>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</si>
  <si>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</si>
  <si>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</si>
  <si>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</si>
  <si>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</si>
  <si>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</si>
  <si>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</si>
  <si>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Központi irányítószervi támogatás</t>
  </si>
  <si>
    <t>Működési támogatás Államháztartáson belül</t>
  </si>
  <si>
    <t>B1</t>
  </si>
  <si>
    <t>Közhatalmi bevételek</t>
  </si>
  <si>
    <t>B3</t>
  </si>
  <si>
    <t>Működési bevételek</t>
  </si>
  <si>
    <t>B4</t>
  </si>
  <si>
    <t>Működési célú átvett pénzeszközök</t>
  </si>
  <si>
    <t>B6</t>
  </si>
  <si>
    <t>Működési költségvetés előirányzat csoport</t>
  </si>
  <si>
    <t>Finanszírozási bevételek</t>
  </si>
  <si>
    <t>Felhalmozási költségvetés előirányzat csoport</t>
  </si>
  <si>
    <t>Felhalmozási célú támogatások államháztartáson belülről</t>
  </si>
  <si>
    <t>B2</t>
  </si>
  <si>
    <t>B5</t>
  </si>
  <si>
    <t>Felhalmozási bevételek</t>
  </si>
  <si>
    <t>B7</t>
  </si>
  <si>
    <t>Felhalmozási célú átvett pénzeszközök</t>
  </si>
  <si>
    <t>B813</t>
  </si>
  <si>
    <t>B816</t>
  </si>
  <si>
    <t>Maradvány igénybevétele</t>
  </si>
  <si>
    <t>Finanszírozási bevételek B8</t>
  </si>
  <si>
    <t>1. melléklet</t>
  </si>
  <si>
    <t>2. melléklet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</si>
  <si>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</si>
  <si>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</si>
  <si>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</si>
  <si>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</si>
  <si>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</si>
  <si>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</si>
  <si>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</si>
  <si>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</si>
  <si>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</t>
  </si>
  <si>
    <t>munkáltatót terhelő járulékok</t>
  </si>
  <si>
    <t>dologi  kiadások</t>
  </si>
  <si>
    <t>Ellátottak pénzbeli jutt.</t>
  </si>
  <si>
    <t>Egyéb működési célú kiadások</t>
  </si>
  <si>
    <t>Beruházások</t>
  </si>
  <si>
    <t>Felújítások</t>
  </si>
  <si>
    <t>Egyéb felh.célú kiadás</t>
  </si>
  <si>
    <t>2017. évi II. sz. módosítás</t>
  </si>
  <si>
    <t>átcsoportosítás</t>
  </si>
  <si>
    <t>I. módosítás bérkompenzáció korrekciója (-64 000,- Ft ; K1113 , -23 000,- Ft , K2)</t>
  </si>
  <si>
    <t>kormányzati módosítás</t>
  </si>
  <si>
    <t>I. módosítás bérkompenzáció korrekciója (K1113  +71 397,- Ft ; K2  -15 707,- Ft )</t>
  </si>
  <si>
    <t>belső módosítás (már könyvelt)</t>
  </si>
  <si>
    <t>Kiküldetések kiadásairól átcsoportosítás Pannon Lapok Hirdetési díja miatt (K341 -4 595,- Ft ; K342 +4 595,- Ft)</t>
  </si>
  <si>
    <t>129/2017. (X.25.) Lkt. határozata</t>
  </si>
  <si>
    <t>Közös hivatal dolgozói illetmények és járulékok rendezése (K64  -1 200 000,- Ft , K67  -324 000,- Ft , K336  -600 000,- Ft , K351  -162 000,- Ft)</t>
  </si>
  <si>
    <t>Közös hivatal dolgozói illetmények és járulékok rendezése (K1101  +1 249 000,- Ft , K2  +275 000,- Ft , K1101  +625 000,- Ft , K2  +137 000,- Ft)</t>
  </si>
  <si>
    <t>Új dolgozó munkába járás többlete miatt átcsoportosítás Egyéb költségtérítések teljesítéséről (K1110  -15 000,- Ft , K1109  +15 000,- Ft)</t>
  </si>
  <si>
    <t xml:space="preserve">Normatív jutalom kfizetése esetén átcsoportosítás járulékra személyi juttatásokról (K1101  -174 000,- Ft , K2  +174 000,- Ft) </t>
  </si>
  <si>
    <t>2017/MEI-803416/11 javítása (K123  -24 352,- Ft , K64  +24 352,- Ft)</t>
  </si>
  <si>
    <t>2017/MEI-80341/12 javítása (K1110  -35 000,- Ft , K1107  +35 000,- Ft)</t>
  </si>
  <si>
    <t>2016. év 12.havi cafateria kifizetések miatt átcsoportosítás Alapvizsgáról (K1110  -35 000,- Ft , K1107 +35 000,- Ft)</t>
  </si>
  <si>
    <t>2016. év 12.havi cafateria kifizetések miatt átcsoportosítás Közlekedési költségtérítés várható megtakarításáról (K1109  -30 000,- Ft , K1107  +30 000,- Ft)</t>
  </si>
  <si>
    <t>2016. év 12.havi cafateria kifizetések miatt átcsoportosítás Mérlegképes képzés várható megtakarításáról (K1110  -29 950,- Ft , K1107  +29 950,- Ft)</t>
  </si>
  <si>
    <t>Maradvány igénybevétel forintos pontosítása (K64  -384,- Ft , K67  -104,- Ft)</t>
  </si>
  <si>
    <t>Maradvány forintosítás</t>
  </si>
  <si>
    <t>2017. évi bérkompenzáció módosítása (K1113  +31 548,- Ft , K2  +6 940,- Ft)</t>
  </si>
  <si>
    <t>I. Módosított előirányzat</t>
  </si>
  <si>
    <t>2018. évi eredeti előirányzat</t>
  </si>
  <si>
    <t>bérkompenzáció módosítása (B816  +78.400 Ft)</t>
  </si>
  <si>
    <t xml:space="preserve">Önkormányzati választás B16 </t>
  </si>
  <si>
    <t>Bérkompenzáció kiadása (K1113 +78.400Ft)</t>
  </si>
  <si>
    <t>Önkormányzati választás K1102 +180.000,K122 +225.000,K123 +426.318,K2 +171.025,K312 32.459,K322 11.839,K341 29.363,K351 +23.117,</t>
  </si>
  <si>
    <t>Könyvelve</t>
  </si>
  <si>
    <t>2018. évi I. sz. módosítás</t>
  </si>
  <si>
    <t>2018. évi I. Módosított előirányzat</t>
  </si>
  <si>
    <t>2017. évi tényleges maradvány K64-38.650,-</t>
  </si>
  <si>
    <t>2017. évi tényleges maradvány B8131-38.650,-</t>
  </si>
  <si>
    <t>ASP bevezetése</t>
  </si>
  <si>
    <t>BMÖGF/246-1/2018</t>
  </si>
  <si>
    <t>ASP bevezetése K1102</t>
  </si>
  <si>
    <t>ASP bevezetése K2</t>
  </si>
  <si>
    <t>Mák ellenőrzés 1 havi jutalom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</si>
</sst>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"/>
    <numFmt numFmtId="173" formatCode="#,##0.0"/>
    <numFmt numFmtId="174" formatCode="#,##0\ &quot;Ft&quot;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_F_t"/>
    <numFmt numFmtId="180" formatCode="#\ ##0"/>
    <numFmt numFmtId="181" formatCode="???&quot; &quot;??0"/>
  </numFmts>
  <fonts count="41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2" fillId="2" borderId="11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3" fontId="2" fillId="0" borderId="11" xfId="0" applyNumberFormat="1" applyFont="1" applyBorder="1" applyAlignment="1">
      <alignment wrapText="1"/>
    </xf>
    <xf numFmtId="3" fontId="4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left" vertical="center" wrapText="1"/>
    </xf>
    <xf numFmtId="3" fontId="2" fillId="35" borderId="11" xfId="0" applyNumberFormat="1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/>
    </xf>
    <xf numFmtId="4" fontId="2" fillId="2" borderId="12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8"/>
  <sheetViews>
    <sheetView tabSelected="1" zoomScale="70" zoomScaleNormal="70" workbookViewId="0" topLeftCell="A1">
      <selection activeCell="B8" sqref="B8"/>
    </sheetView>
  </sheetViews>
  <sheetFormatPr defaultColWidth="9.00390625" defaultRowHeight="12.75"/>
  <cols>
    <col min="1" max="1" width="12.375" style="2" customWidth="1"/>
    <col min="2" max="2" width="38.375" style="2" customWidth="1"/>
    <col min="3" max="3" width="12.75390625" style="2" customWidth="1"/>
    <col min="4" max="4" width="10.375" style="2" customWidth="1"/>
    <col min="5" max="5" width="10.00390625" style="2" customWidth="1"/>
    <col min="6" max="6" width="11.375" style="2" customWidth="1"/>
    <col min="7" max="7" width="12.00390625" style="2" customWidth="1"/>
    <col min="8" max="10" width="12.75390625" style="2" customWidth="1"/>
    <col min="11" max="11" width="13.125" style="2" customWidth="1"/>
    <col min="12" max="12" width="19.00390625" style="2" customWidth="1"/>
    <col min="13" max="16384" width="9.125" style="2" customWidth="1"/>
  </cols>
  <sheetData>
    <row r="1" spans="1:12" ht="15">
      <c r="A1" s="2" t="s">
        <v>0</v>
      </c>
      <c r="K1" s="65" t="s">
        <v>29</v>
      </c>
      <c r="L1" s="65"/>
    </row>
    <row r="2" spans="1:12" s="1" customFormat="1" ht="12.75">
      <c r="A2" s="56" t="s">
        <v>1</v>
      </c>
      <c r="B2" s="53" t="s">
        <v>2</v>
      </c>
      <c r="C2" s="57" t="s">
        <v>16</v>
      </c>
      <c r="D2" s="57"/>
      <c r="E2" s="57"/>
      <c r="F2" s="57"/>
      <c r="G2" s="57" t="s">
        <v>18</v>
      </c>
      <c r="H2" s="57"/>
      <c r="I2" s="57"/>
      <c r="J2" s="56" t="s">
        <v>17</v>
      </c>
      <c r="K2" s="56"/>
      <c r="L2" s="58" t="s">
        <v>3</v>
      </c>
    </row>
    <row r="3" spans="1:12" s="1" customFormat="1" ht="42.75" customHeight="1">
      <c r="A3" s="56"/>
      <c r="B3" s="54"/>
      <c r="C3" s="56" t="s">
        <v>8</v>
      </c>
      <c r="D3" s="56" t="s">
        <v>10</v>
      </c>
      <c r="E3" s="56" t="s">
        <v>12</v>
      </c>
      <c r="F3" s="56" t="s">
        <v>14</v>
      </c>
      <c r="G3" s="56" t="s">
        <v>19</v>
      </c>
      <c r="H3" s="56" t="s">
        <v>22</v>
      </c>
      <c r="I3" s="56" t="s">
        <v>24</v>
      </c>
      <c r="J3" s="56" t="s">
        <v>28</v>
      </c>
      <c r="K3" s="56"/>
      <c r="L3" s="59"/>
    </row>
    <row r="4" spans="1:12" s="1" customFormat="1" ht="42" customHeight="1">
      <c r="A4" s="56"/>
      <c r="B4" s="54"/>
      <c r="C4" s="56"/>
      <c r="D4" s="56"/>
      <c r="E4" s="56"/>
      <c r="F4" s="56"/>
      <c r="G4" s="56"/>
      <c r="H4" s="56"/>
      <c r="I4" s="56"/>
      <c r="J4" s="11" t="s">
        <v>27</v>
      </c>
      <c r="K4" s="12" t="s">
        <v>7</v>
      </c>
      <c r="L4" s="59"/>
    </row>
    <row r="5" spans="1:12" s="1" customFormat="1" ht="18" customHeight="1">
      <c r="A5" s="56"/>
      <c r="B5" s="55"/>
      <c r="C5" s="13" t="s">
        <v>9</v>
      </c>
      <c r="D5" s="13" t="s">
        <v>11</v>
      </c>
      <c r="E5" s="13" t="s">
        <v>13</v>
      </c>
      <c r="F5" s="13" t="s">
        <v>15</v>
      </c>
      <c r="G5" s="13" t="s">
        <v>20</v>
      </c>
      <c r="H5" s="13" t="s">
        <v>21</v>
      </c>
      <c r="I5" s="13" t="s">
        <v>23</v>
      </c>
      <c r="J5" s="13" t="s">
        <v>25</v>
      </c>
      <c r="K5" s="13" t="s">
        <v>26</v>
      </c>
      <c r="L5" s="60"/>
    </row>
    <row r="6" spans="1:12" ht="24.75" customHeight="1">
      <c r="A6" s="17"/>
      <c r="B6" s="18" t="s">
        <v>68</v>
      </c>
      <c r="C6" s="19"/>
      <c r="D6" s="19"/>
      <c r="E6" s="19">
        <v>128046</v>
      </c>
      <c r="F6" s="19"/>
      <c r="G6" s="19"/>
      <c r="H6" s="19"/>
      <c r="I6" s="19"/>
      <c r="J6" s="19">
        <v>2788122</v>
      </c>
      <c r="K6" s="19">
        <v>61947832</v>
      </c>
      <c r="L6" s="19">
        <f>SUM(C6:K6)</f>
        <v>64864000</v>
      </c>
    </row>
    <row r="7" spans="1:48" s="3" customFormat="1" ht="34.5" customHeight="1">
      <c r="A7" s="7"/>
      <c r="B7" s="22" t="s">
        <v>69</v>
      </c>
      <c r="C7" s="9"/>
      <c r="D7" s="9"/>
      <c r="E7" s="9"/>
      <c r="F7" s="9"/>
      <c r="G7" s="9"/>
      <c r="H7" s="9"/>
      <c r="I7" s="9"/>
      <c r="J7" s="9"/>
      <c r="K7" s="6">
        <v>78400</v>
      </c>
      <c r="L7" s="6">
        <f>SUM(C7:K7)</f>
        <v>78400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12" s="4" customFormat="1" ht="34.5" customHeight="1">
      <c r="A8" s="7"/>
      <c r="B8" s="22" t="s">
        <v>82</v>
      </c>
      <c r="C8" s="9"/>
      <c r="D8" s="9"/>
      <c r="E8" s="9"/>
      <c r="F8" s="9"/>
      <c r="G8" s="9"/>
      <c r="H8" s="9"/>
      <c r="I8" s="9"/>
      <c r="J8" s="9"/>
      <c r="K8" s="6">
        <v>1195000</v>
      </c>
      <c r="L8" s="6">
        <f>SUM(C8:K8)</f>
        <v>1195000</v>
      </c>
    </row>
    <row r="9" spans="1:12" s="4" customFormat="1" ht="34.5" customHeight="1">
      <c r="A9" s="7"/>
      <c r="B9" s="8" t="s">
        <v>77</v>
      </c>
      <c r="C9" s="9"/>
      <c r="D9" s="9"/>
      <c r="E9" s="9"/>
      <c r="F9" s="9"/>
      <c r="G9" s="9"/>
      <c r="H9" s="9"/>
      <c r="I9" s="9"/>
      <c r="J9" s="9">
        <v>-38650</v>
      </c>
      <c r="K9" s="6"/>
      <c r="L9" s="6">
        <f>SUM(C9:K9)</f>
        <v>-38650</v>
      </c>
    </row>
    <row r="10" spans="1:12" s="4" customFormat="1" ht="34.5" customHeight="1">
      <c r="A10" s="16" t="s">
        <v>79</v>
      </c>
      <c r="B10" s="8" t="s">
        <v>78</v>
      </c>
      <c r="C10" s="9"/>
      <c r="D10" s="9"/>
      <c r="E10" s="9"/>
      <c r="F10" s="9"/>
      <c r="G10" s="9"/>
      <c r="H10" s="9"/>
      <c r="I10" s="9"/>
      <c r="J10" s="9"/>
      <c r="K10" s="6">
        <v>340400</v>
      </c>
      <c r="L10" s="6">
        <f>SUM(C10:K10)</f>
        <v>340400</v>
      </c>
    </row>
    <row r="11" spans="1:12" s="4" customFormat="1" ht="34.5" customHeight="1">
      <c r="A11" s="47" t="s">
        <v>73</v>
      </c>
      <c r="B11" s="48" t="s">
        <v>70</v>
      </c>
      <c r="C11" s="50">
        <v>1099121</v>
      </c>
      <c r="D11" s="50"/>
      <c r="E11" s="50"/>
      <c r="F11" s="50"/>
      <c r="G11" s="50"/>
      <c r="H11" s="50"/>
      <c r="I11" s="50"/>
      <c r="J11" s="50"/>
      <c r="K11" s="50"/>
      <c r="L11" s="50">
        <f>SUM(C11:K11)</f>
        <v>1099121</v>
      </c>
    </row>
    <row r="12" spans="1:12" ht="24.75" customHeight="1">
      <c r="A12" s="7"/>
      <c r="B12" s="14" t="s">
        <v>74</v>
      </c>
      <c r="C12" s="6">
        <f>SUM(C7:C11)</f>
        <v>1099121</v>
      </c>
      <c r="D12" s="6">
        <f aca="true" t="shared" si="0" ref="D12:I12">SUM(D7:D7)</f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>SUM(J7:J9)</f>
        <v>-38650</v>
      </c>
      <c r="K12" s="6">
        <f>SUM(K7:K10)</f>
        <v>1613800</v>
      </c>
      <c r="L12" s="6">
        <f>SUM(L7:L11)</f>
        <v>2674271</v>
      </c>
    </row>
    <row r="13" spans="1:12" ht="24.75" customHeight="1">
      <c r="A13" s="20"/>
      <c r="B13" s="21" t="s">
        <v>75</v>
      </c>
      <c r="C13" s="19">
        <f>SUM(C6,C12)</f>
        <v>1099121</v>
      </c>
      <c r="D13" s="19">
        <f aca="true" t="shared" si="1" ref="D13:K13">SUM(D6,D12)</f>
        <v>0</v>
      </c>
      <c r="E13" s="19">
        <f t="shared" si="1"/>
        <v>128046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2749472</v>
      </c>
      <c r="K13" s="19">
        <f t="shared" si="1"/>
        <v>63561632</v>
      </c>
      <c r="L13" s="19">
        <f>SUM(L6,L12)</f>
        <v>67538271</v>
      </c>
    </row>
    <row r="14" spans="1:12" ht="15">
      <c r="A14" s="7"/>
      <c r="B14" s="22"/>
      <c r="C14" s="9"/>
      <c r="D14" s="9"/>
      <c r="E14" s="9"/>
      <c r="F14" s="9"/>
      <c r="G14" s="9"/>
      <c r="H14" s="9"/>
      <c r="I14" s="9"/>
      <c r="J14" s="9"/>
      <c r="K14" s="6"/>
      <c r="L14" s="6">
        <f>SUM(C14:K14)</f>
        <v>0</v>
      </c>
    </row>
    <row r="15" spans="1:12" ht="15">
      <c r="A15" s="30"/>
      <c r="B15" s="23"/>
      <c r="C15" s="9"/>
      <c r="D15" s="9"/>
      <c r="E15" s="9"/>
      <c r="F15" s="9"/>
      <c r="G15" s="9"/>
      <c r="H15" s="9"/>
      <c r="I15" s="9"/>
      <c r="J15" s="9"/>
      <c r="K15" s="6"/>
      <c r="L15" s="6">
        <f>SUM(C15:K15)</f>
        <v>0</v>
      </c>
    </row>
    <row r="16" spans="1:12" ht="28.5" customHeight="1">
      <c r="A16" s="61"/>
      <c r="B16" s="63"/>
      <c r="C16" s="44"/>
      <c r="D16" s="44"/>
      <c r="E16" s="44"/>
      <c r="F16" s="44"/>
      <c r="G16" s="44"/>
      <c r="H16" s="44"/>
      <c r="I16" s="44"/>
      <c r="J16" s="44"/>
      <c r="K16" s="44"/>
      <c r="L16" s="44">
        <f>SUM(C16:K16)</f>
        <v>0</v>
      </c>
    </row>
    <row r="17" spans="1:12" ht="33" customHeight="1">
      <c r="A17" s="62"/>
      <c r="B17" s="64"/>
      <c r="C17" s="44"/>
      <c r="D17" s="44"/>
      <c r="E17" s="44"/>
      <c r="F17" s="44"/>
      <c r="G17" s="44"/>
      <c r="H17" s="44"/>
      <c r="I17" s="44"/>
      <c r="J17" s="44"/>
      <c r="K17" s="44"/>
      <c r="L17" s="44">
        <f>SUM(C17:K17)</f>
        <v>0</v>
      </c>
    </row>
    <row r="18" spans="1:12" ht="15">
      <c r="A18" s="7"/>
      <c r="B18" s="14"/>
      <c r="C18" s="6">
        <f aca="true" t="shared" si="2" ref="C18:K18">SUM(C14:C14)</f>
        <v>0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>SUM(L14:L17)</f>
        <v>0</v>
      </c>
    </row>
    <row r="19" spans="1:12" ht="15">
      <c r="A19" s="20"/>
      <c r="B19" s="21"/>
      <c r="C19" s="19">
        <f aca="true" t="shared" si="3" ref="C19:L19">SUM(C13,C18)</f>
        <v>1099121</v>
      </c>
      <c r="D19" s="19">
        <f t="shared" si="3"/>
        <v>0</v>
      </c>
      <c r="E19" s="19">
        <f t="shared" si="3"/>
        <v>128046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2749472</v>
      </c>
      <c r="K19" s="19">
        <f t="shared" si="3"/>
        <v>63561632</v>
      </c>
      <c r="L19" s="19">
        <f t="shared" si="3"/>
        <v>67538271</v>
      </c>
    </row>
    <row r="20" spans="1:12" ht="15">
      <c r="A20" s="45"/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f>SUM(C20:K20)</f>
        <v>0</v>
      </c>
    </row>
    <row r="21" spans="1:12" ht="15">
      <c r="A21" s="37"/>
      <c r="B21" s="36"/>
      <c r="C21" s="9"/>
      <c r="D21" s="9"/>
      <c r="E21" s="9"/>
      <c r="F21" s="9"/>
      <c r="G21" s="9"/>
      <c r="H21" s="9"/>
      <c r="I21" s="9"/>
      <c r="J21" s="9"/>
      <c r="K21" s="9"/>
      <c r="L21" s="9">
        <f aca="true" t="shared" si="4" ref="L21:L26">SUM(C21:K21)</f>
        <v>0</v>
      </c>
    </row>
    <row r="22" spans="1:12" ht="15">
      <c r="A22" s="34"/>
      <c r="B22" s="35"/>
      <c r="C22" s="9"/>
      <c r="D22" s="9"/>
      <c r="E22" s="9"/>
      <c r="F22" s="9"/>
      <c r="G22" s="9"/>
      <c r="H22" s="9"/>
      <c r="I22" s="9"/>
      <c r="J22" s="9"/>
      <c r="K22" s="9"/>
      <c r="L22" s="9">
        <f t="shared" si="4"/>
        <v>0</v>
      </c>
    </row>
    <row r="23" spans="1:12" ht="15">
      <c r="A23" s="34"/>
      <c r="B23" s="35"/>
      <c r="C23" s="9"/>
      <c r="D23" s="9"/>
      <c r="E23" s="9"/>
      <c r="F23" s="9"/>
      <c r="G23" s="9"/>
      <c r="H23" s="9"/>
      <c r="I23" s="9"/>
      <c r="J23" s="9"/>
      <c r="K23" s="9"/>
      <c r="L23" s="9">
        <f t="shared" si="4"/>
        <v>0</v>
      </c>
    </row>
    <row r="24" spans="1:12" ht="15">
      <c r="A24" s="34"/>
      <c r="B24" s="35"/>
      <c r="C24" s="9"/>
      <c r="D24" s="9"/>
      <c r="E24" s="9"/>
      <c r="F24" s="9"/>
      <c r="G24" s="9"/>
      <c r="H24" s="9"/>
      <c r="I24" s="9"/>
      <c r="J24" s="9"/>
      <c r="K24" s="9"/>
      <c r="L24" s="9">
        <f t="shared" si="4"/>
        <v>0</v>
      </c>
    </row>
    <row r="25" spans="1:12" ht="15">
      <c r="A25" s="34"/>
      <c r="B25" s="35"/>
      <c r="C25" s="9"/>
      <c r="D25" s="9"/>
      <c r="E25" s="9"/>
      <c r="F25" s="9"/>
      <c r="G25" s="9"/>
      <c r="H25" s="9"/>
      <c r="I25" s="9"/>
      <c r="J25" s="9"/>
      <c r="K25" s="9"/>
      <c r="L25" s="9">
        <f t="shared" si="4"/>
        <v>0</v>
      </c>
    </row>
    <row r="26" spans="1:12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9">
        <f t="shared" si="4"/>
        <v>0</v>
      </c>
    </row>
    <row r="27" spans="1:12" ht="15">
      <c r="A27" s="17"/>
      <c r="B27" s="18"/>
      <c r="C27" s="19">
        <f>SUM(C20:C26)</f>
        <v>0</v>
      </c>
      <c r="D27" s="19">
        <f aca="true" t="shared" si="5" ref="D27:J27">SUM(D20:D26)</f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>SUM(K20:K26)</f>
        <v>0</v>
      </c>
      <c r="L27" s="19">
        <f>SUM(L20:L26)</f>
        <v>0</v>
      </c>
    </row>
    <row r="28" spans="1:12" ht="15">
      <c r="A28" s="20"/>
      <c r="B28" s="21"/>
      <c r="C28" s="19">
        <f>SUM(C19,C27)</f>
        <v>1099121</v>
      </c>
      <c r="D28" s="19">
        <f aca="true" t="shared" si="6" ref="D28:K28">SUM(D19,D27)</f>
        <v>0</v>
      </c>
      <c r="E28" s="19">
        <f t="shared" si="6"/>
        <v>128046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2749472</v>
      </c>
      <c r="K28" s="19">
        <f t="shared" si="6"/>
        <v>63561632</v>
      </c>
      <c r="L28" s="19">
        <f>SUM(L19,L27)</f>
        <v>67538271</v>
      </c>
    </row>
  </sheetData>
  <sheetProtection/>
  <mergeCells count="17">
    <mergeCell ref="L2:L5"/>
    <mergeCell ref="A16:A17"/>
    <mergeCell ref="B16:B17"/>
    <mergeCell ref="K1:L1"/>
    <mergeCell ref="G3:G4"/>
    <mergeCell ref="F3:F4"/>
    <mergeCell ref="E3:E4"/>
    <mergeCell ref="D3:D4"/>
    <mergeCell ref="C3:C4"/>
    <mergeCell ref="A2:A5"/>
    <mergeCell ref="B2:B5"/>
    <mergeCell ref="J2:K2"/>
    <mergeCell ref="J3:K3"/>
    <mergeCell ref="C2:F2"/>
    <mergeCell ref="I3:I4"/>
    <mergeCell ref="H3:H4"/>
    <mergeCell ref="G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&amp;CLitéri Közös Önkormányzati Hivatal
2018. évi költségvetés I. sz.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U55"/>
  <sheetViews>
    <sheetView zoomScale="90" zoomScaleNormal="90" workbookViewId="0" topLeftCell="A1">
      <selection activeCell="K39" sqref="K39"/>
    </sheetView>
  </sheetViews>
  <sheetFormatPr defaultColWidth="9.00390625" defaultRowHeight="12.75"/>
  <cols>
    <col min="1" max="1" width="11.875" style="2" customWidth="1"/>
    <col min="2" max="2" width="32.00390625" style="2" customWidth="1"/>
    <col min="3" max="3" width="10.75390625" style="2" customWidth="1"/>
    <col min="4" max="4" width="10.00390625" style="2" customWidth="1"/>
    <col min="5" max="5" width="10.25390625" style="2" customWidth="1"/>
    <col min="6" max="11" width="10.75390625" style="2" customWidth="1"/>
    <col min="12" max="16384" width="9.125" style="2" customWidth="1"/>
  </cols>
  <sheetData>
    <row r="1" spans="1:11" ht="15">
      <c r="A1" s="2" t="s">
        <v>4</v>
      </c>
      <c r="K1" s="10" t="s">
        <v>30</v>
      </c>
    </row>
    <row r="2" spans="1:11" s="1" customFormat="1" ht="13.5" customHeight="1">
      <c r="A2" s="82" t="s">
        <v>1</v>
      </c>
      <c r="B2" s="83" t="s">
        <v>2</v>
      </c>
      <c r="C2" s="68" t="s">
        <v>5</v>
      </c>
      <c r="D2" s="68"/>
      <c r="E2" s="68"/>
      <c r="F2" s="68"/>
      <c r="G2" s="68"/>
      <c r="H2" s="68" t="s">
        <v>6</v>
      </c>
      <c r="I2" s="68"/>
      <c r="J2" s="68"/>
      <c r="K2" s="68" t="s">
        <v>3</v>
      </c>
    </row>
    <row r="3" spans="1:11" s="1" customFormat="1" ht="24" customHeight="1">
      <c r="A3" s="82"/>
      <c r="B3" s="83"/>
      <c r="C3" s="69" t="s">
        <v>39</v>
      </c>
      <c r="D3" s="69" t="s">
        <v>40</v>
      </c>
      <c r="E3" s="69" t="s">
        <v>41</v>
      </c>
      <c r="F3" s="69" t="s">
        <v>42</v>
      </c>
      <c r="G3" s="69" t="s">
        <v>43</v>
      </c>
      <c r="H3" s="69" t="s">
        <v>44</v>
      </c>
      <c r="I3" s="69" t="s">
        <v>45</v>
      </c>
      <c r="J3" s="69" t="s">
        <v>46</v>
      </c>
      <c r="K3" s="68"/>
    </row>
    <row r="4" spans="1:11" s="1" customFormat="1" ht="39" customHeight="1">
      <c r="A4" s="82"/>
      <c r="B4" s="83"/>
      <c r="C4" s="69"/>
      <c r="D4" s="69"/>
      <c r="E4" s="69"/>
      <c r="F4" s="69"/>
      <c r="G4" s="69"/>
      <c r="H4" s="69"/>
      <c r="I4" s="69"/>
      <c r="J4" s="69"/>
      <c r="K4" s="68"/>
    </row>
    <row r="5" spans="1:11" s="1" customFormat="1" ht="15">
      <c r="A5" s="16"/>
      <c r="B5" s="7"/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5"/>
    </row>
    <row r="6" spans="1:11" s="5" customFormat="1" ht="24.75" customHeight="1">
      <c r="A6" s="17"/>
      <c r="B6" s="18" t="s">
        <v>68</v>
      </c>
      <c r="C6" s="19">
        <v>46884000</v>
      </c>
      <c r="D6" s="19">
        <v>9713000</v>
      </c>
      <c r="E6" s="19">
        <v>6727000</v>
      </c>
      <c r="F6" s="19"/>
      <c r="G6" s="19"/>
      <c r="H6" s="19">
        <v>1540000</v>
      </c>
      <c r="I6" s="19"/>
      <c r="J6" s="19"/>
      <c r="K6" s="19">
        <f aca="true" t="shared" si="0" ref="K6:K12">SUM(C6:J6)</f>
        <v>64864000</v>
      </c>
    </row>
    <row r="7" spans="1:47" s="3" customFormat="1" ht="28.5" customHeight="1">
      <c r="A7" s="7"/>
      <c r="B7" s="22" t="s">
        <v>71</v>
      </c>
      <c r="C7" s="6">
        <v>78400</v>
      </c>
      <c r="D7" s="6"/>
      <c r="E7" s="6"/>
      <c r="F7" s="6"/>
      <c r="G7" s="6"/>
      <c r="H7" s="6"/>
      <c r="I7" s="6"/>
      <c r="J7" s="6"/>
      <c r="K7" s="6">
        <f t="shared" si="0"/>
        <v>78400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11" s="4" customFormat="1" ht="28.5" customHeight="1">
      <c r="A8" s="7"/>
      <c r="B8" s="22" t="s">
        <v>82</v>
      </c>
      <c r="C8" s="6">
        <v>1000000</v>
      </c>
      <c r="D8" s="6">
        <v>195000</v>
      </c>
      <c r="E8" s="6"/>
      <c r="F8" s="6"/>
      <c r="G8" s="6"/>
      <c r="H8" s="6"/>
      <c r="I8" s="6"/>
      <c r="J8" s="6"/>
      <c r="K8" s="6">
        <f t="shared" si="0"/>
        <v>1195000</v>
      </c>
    </row>
    <row r="9" spans="1:11" s="4" customFormat="1" ht="88.5" customHeight="1">
      <c r="A9" s="47" t="s">
        <v>73</v>
      </c>
      <c r="B9" s="48" t="s">
        <v>72</v>
      </c>
      <c r="C9" s="49">
        <v>831318</v>
      </c>
      <c r="D9" s="49">
        <v>171025</v>
      </c>
      <c r="E9" s="49">
        <v>96778</v>
      </c>
      <c r="F9" s="50"/>
      <c r="G9" s="50"/>
      <c r="H9" s="50"/>
      <c r="I9" s="50"/>
      <c r="J9" s="50"/>
      <c r="K9" s="49">
        <f t="shared" si="0"/>
        <v>1099121</v>
      </c>
    </row>
    <row r="10" spans="1:11" s="4" customFormat="1" ht="61.5" customHeight="1">
      <c r="A10" s="7"/>
      <c r="B10" s="8" t="s">
        <v>76</v>
      </c>
      <c r="C10" s="6"/>
      <c r="D10" s="6"/>
      <c r="E10" s="6"/>
      <c r="F10" s="6"/>
      <c r="G10" s="6"/>
      <c r="H10" s="51">
        <v>-38650</v>
      </c>
      <c r="I10" s="6"/>
      <c r="J10" s="6"/>
      <c r="K10" s="52">
        <f t="shared" si="0"/>
        <v>-38650</v>
      </c>
    </row>
    <row r="11" spans="1:11" s="4" customFormat="1" ht="42.75" customHeight="1">
      <c r="A11" s="16" t="s">
        <v>79</v>
      </c>
      <c r="B11" s="8" t="s">
        <v>80</v>
      </c>
      <c r="C11" s="6">
        <v>284854</v>
      </c>
      <c r="D11" s="6"/>
      <c r="E11" s="6"/>
      <c r="F11" s="6"/>
      <c r="G11" s="6"/>
      <c r="H11" s="6"/>
      <c r="I11" s="6"/>
      <c r="J11" s="6"/>
      <c r="K11" s="6">
        <f t="shared" si="0"/>
        <v>284854</v>
      </c>
    </row>
    <row r="12" spans="1:11" s="4" customFormat="1" ht="42.75" customHeight="1">
      <c r="A12" s="16" t="s">
        <v>79</v>
      </c>
      <c r="B12" s="8" t="s">
        <v>81</v>
      </c>
      <c r="C12" s="6"/>
      <c r="D12" s="6">
        <v>55546</v>
      </c>
      <c r="E12" s="6"/>
      <c r="F12" s="6"/>
      <c r="G12" s="6"/>
      <c r="H12" s="6"/>
      <c r="I12" s="6"/>
      <c r="J12" s="6"/>
      <c r="K12" s="6">
        <f t="shared" si="0"/>
        <v>55546</v>
      </c>
    </row>
    <row r="13" spans="1:11" ht="24.75" customHeight="1">
      <c r="A13" s="7"/>
      <c r="B13" s="14" t="s">
        <v>74</v>
      </c>
      <c r="C13" s="6">
        <f>SUM(C7:C11)</f>
        <v>2194572</v>
      </c>
      <c r="D13" s="6">
        <f>SUM(D7:D12)</f>
        <v>421571</v>
      </c>
      <c r="E13" s="6">
        <f aca="true" t="shared" si="1" ref="E13:J13">SUM(E7:E11)</f>
        <v>96778</v>
      </c>
      <c r="F13" s="6">
        <f t="shared" si="1"/>
        <v>0</v>
      </c>
      <c r="G13" s="6">
        <f t="shared" si="1"/>
        <v>0</v>
      </c>
      <c r="H13" s="6">
        <f t="shared" si="1"/>
        <v>-38650</v>
      </c>
      <c r="I13" s="6">
        <f t="shared" si="1"/>
        <v>0</v>
      </c>
      <c r="J13" s="6">
        <f t="shared" si="1"/>
        <v>0</v>
      </c>
      <c r="K13" s="6">
        <f>SUM(K7:K12)</f>
        <v>2674271</v>
      </c>
    </row>
    <row r="14" spans="1:11" ht="24.75" customHeight="1">
      <c r="A14" s="20"/>
      <c r="B14" s="21" t="s">
        <v>67</v>
      </c>
      <c r="C14" s="19">
        <f aca="true" t="shared" si="2" ref="C14:K14">SUM(C6,C13)</f>
        <v>49078572</v>
      </c>
      <c r="D14" s="19">
        <f t="shared" si="2"/>
        <v>10134571</v>
      </c>
      <c r="E14" s="19">
        <f t="shared" si="2"/>
        <v>6823778</v>
      </c>
      <c r="F14" s="19">
        <f t="shared" si="2"/>
        <v>0</v>
      </c>
      <c r="G14" s="19">
        <f t="shared" si="2"/>
        <v>0</v>
      </c>
      <c r="H14" s="19">
        <f t="shared" si="2"/>
        <v>1501350</v>
      </c>
      <c r="I14" s="19">
        <f t="shared" si="2"/>
        <v>0</v>
      </c>
      <c r="J14" s="19">
        <f t="shared" si="2"/>
        <v>0</v>
      </c>
      <c r="K14" s="19">
        <f>SUM(K6,K13)</f>
        <v>67538271</v>
      </c>
    </row>
    <row r="15" spans="1:11" ht="45" hidden="1">
      <c r="A15" s="26" t="s">
        <v>50</v>
      </c>
      <c r="B15" s="22" t="s">
        <v>66</v>
      </c>
      <c r="C15" s="9">
        <v>31</v>
      </c>
      <c r="D15" s="9">
        <v>7</v>
      </c>
      <c r="E15" s="9"/>
      <c r="F15" s="9"/>
      <c r="G15" s="9"/>
      <c r="H15" s="9"/>
      <c r="I15" s="9"/>
      <c r="J15" s="9"/>
      <c r="K15" s="9">
        <f aca="true" t="shared" si="3" ref="K15:K22">SUM(C15:J15)</f>
        <v>38</v>
      </c>
    </row>
    <row r="16" spans="1:11" ht="45" hidden="1">
      <c r="A16" s="26" t="s">
        <v>65</v>
      </c>
      <c r="B16" s="23" t="s">
        <v>64</v>
      </c>
      <c r="C16" s="9"/>
      <c r="D16" s="9"/>
      <c r="E16" s="9"/>
      <c r="F16" s="9"/>
      <c r="G16" s="9"/>
      <c r="H16" s="9">
        <v>-1</v>
      </c>
      <c r="I16" s="9"/>
      <c r="J16" s="9"/>
      <c r="K16" s="9">
        <f t="shared" si="3"/>
        <v>-1</v>
      </c>
    </row>
    <row r="17" spans="1:11" ht="30" customHeight="1" hidden="1">
      <c r="A17" s="71" t="s">
        <v>48</v>
      </c>
      <c r="B17" s="74" t="s">
        <v>57</v>
      </c>
      <c r="C17" s="9">
        <v>-15</v>
      </c>
      <c r="D17" s="9"/>
      <c r="E17" s="9"/>
      <c r="F17" s="9"/>
      <c r="G17" s="9"/>
      <c r="H17" s="9"/>
      <c r="I17" s="9"/>
      <c r="J17" s="9"/>
      <c r="K17" s="9">
        <f t="shared" si="3"/>
        <v>-15</v>
      </c>
    </row>
    <row r="18" spans="1:11" ht="30" customHeight="1" hidden="1">
      <c r="A18" s="72"/>
      <c r="B18" s="75"/>
      <c r="C18" s="9">
        <v>15</v>
      </c>
      <c r="D18" s="9"/>
      <c r="E18" s="9"/>
      <c r="F18" s="9"/>
      <c r="G18" s="9"/>
      <c r="H18" s="9"/>
      <c r="I18" s="9"/>
      <c r="J18" s="9"/>
      <c r="K18" s="9">
        <f t="shared" si="3"/>
        <v>15</v>
      </c>
    </row>
    <row r="19" spans="1:11" ht="29.25" customHeight="1" hidden="1">
      <c r="A19" s="71" t="s">
        <v>48</v>
      </c>
      <c r="B19" s="74" t="s">
        <v>58</v>
      </c>
      <c r="C19" s="9">
        <v>-174</v>
      </c>
      <c r="E19" s="9"/>
      <c r="F19" s="9"/>
      <c r="G19" s="9"/>
      <c r="H19" s="9"/>
      <c r="I19" s="9"/>
      <c r="J19" s="9"/>
      <c r="K19" s="9">
        <f t="shared" si="3"/>
        <v>-174</v>
      </c>
    </row>
    <row r="20" spans="1:11" ht="29.25" customHeight="1" hidden="1">
      <c r="A20" s="72"/>
      <c r="B20" s="75"/>
      <c r="C20" s="9"/>
      <c r="D20" s="9">
        <v>174</v>
      </c>
      <c r="E20" s="9"/>
      <c r="F20" s="9"/>
      <c r="G20" s="9"/>
      <c r="H20" s="9"/>
      <c r="I20" s="9"/>
      <c r="J20" s="9"/>
      <c r="K20" s="9">
        <f t="shared" si="3"/>
        <v>174</v>
      </c>
    </row>
    <row r="21" spans="1:11" ht="40.5" customHeight="1" hidden="1">
      <c r="A21" s="74" t="s">
        <v>48</v>
      </c>
      <c r="B21" s="24" t="s">
        <v>49</v>
      </c>
      <c r="C21" s="9">
        <v>-64</v>
      </c>
      <c r="D21" s="9">
        <v>-23</v>
      </c>
      <c r="E21" s="9"/>
      <c r="F21" s="9"/>
      <c r="G21" s="9"/>
      <c r="H21" s="9"/>
      <c r="I21" s="9"/>
      <c r="J21" s="9"/>
      <c r="K21" s="9">
        <f t="shared" si="3"/>
        <v>-87</v>
      </c>
    </row>
    <row r="22" spans="1:11" ht="45" hidden="1">
      <c r="A22" s="75"/>
      <c r="B22" s="24" t="s">
        <v>51</v>
      </c>
      <c r="C22" s="9">
        <v>71</v>
      </c>
      <c r="D22" s="9">
        <v>16</v>
      </c>
      <c r="E22" s="9"/>
      <c r="F22" s="9"/>
      <c r="G22" s="9"/>
      <c r="H22" s="9"/>
      <c r="I22" s="9"/>
      <c r="J22" s="9"/>
      <c r="K22" s="9">
        <f t="shared" si="3"/>
        <v>87</v>
      </c>
    </row>
    <row r="23" spans="1:11" ht="30" customHeight="1" hidden="1">
      <c r="A23" s="70" t="s">
        <v>52</v>
      </c>
      <c r="B23" s="73" t="s">
        <v>53</v>
      </c>
      <c r="C23" s="25"/>
      <c r="D23" s="25"/>
      <c r="E23" s="25">
        <v>-5</v>
      </c>
      <c r="F23" s="25"/>
      <c r="G23" s="25"/>
      <c r="H23" s="25"/>
      <c r="I23" s="25"/>
      <c r="J23" s="25"/>
      <c r="K23" s="25">
        <f aca="true" t="shared" si="4" ref="K23:K37">SUM(C23:J23)</f>
        <v>-5</v>
      </c>
    </row>
    <row r="24" spans="1:11" ht="30" customHeight="1" hidden="1">
      <c r="A24" s="70"/>
      <c r="B24" s="73"/>
      <c r="C24" s="25"/>
      <c r="D24" s="25"/>
      <c r="E24" s="25">
        <v>5</v>
      </c>
      <c r="F24" s="25"/>
      <c r="G24" s="25"/>
      <c r="H24" s="25"/>
      <c r="I24" s="25"/>
      <c r="J24" s="25"/>
      <c r="K24" s="25">
        <f t="shared" si="4"/>
        <v>5</v>
      </c>
    </row>
    <row r="25" spans="1:11" ht="30" customHeight="1" hidden="1">
      <c r="A25" s="27" t="s">
        <v>52</v>
      </c>
      <c r="B25" s="29" t="s">
        <v>59</v>
      </c>
      <c r="C25" s="25">
        <v>-24</v>
      </c>
      <c r="D25" s="25"/>
      <c r="E25" s="25"/>
      <c r="F25" s="25"/>
      <c r="G25" s="25"/>
      <c r="H25" s="25">
        <v>24</v>
      </c>
      <c r="I25" s="25"/>
      <c r="J25" s="25"/>
      <c r="K25" s="25">
        <f t="shared" si="4"/>
        <v>0</v>
      </c>
    </row>
    <row r="26" spans="1:11" ht="30" customHeight="1" hidden="1">
      <c r="A26" s="66" t="s">
        <v>52</v>
      </c>
      <c r="B26" s="80" t="s">
        <v>60</v>
      </c>
      <c r="C26" s="25">
        <v>-35</v>
      </c>
      <c r="D26" s="25"/>
      <c r="E26" s="25"/>
      <c r="F26" s="25"/>
      <c r="G26" s="25"/>
      <c r="H26" s="25"/>
      <c r="I26" s="25"/>
      <c r="J26" s="25"/>
      <c r="K26" s="25">
        <f t="shared" si="4"/>
        <v>-35</v>
      </c>
    </row>
    <row r="27" spans="1:11" ht="30" customHeight="1" hidden="1">
      <c r="A27" s="67"/>
      <c r="B27" s="81"/>
      <c r="C27" s="25">
        <v>35</v>
      </c>
      <c r="D27" s="25"/>
      <c r="E27" s="25"/>
      <c r="F27" s="25"/>
      <c r="G27" s="25"/>
      <c r="H27" s="25"/>
      <c r="I27" s="25"/>
      <c r="J27" s="25"/>
      <c r="K27" s="25">
        <f t="shared" si="4"/>
        <v>35</v>
      </c>
    </row>
    <row r="28" spans="1:11" ht="60" hidden="1">
      <c r="A28" s="70" t="s">
        <v>54</v>
      </c>
      <c r="B28" s="28" t="s">
        <v>55</v>
      </c>
      <c r="C28" s="25"/>
      <c r="D28" s="25"/>
      <c r="E28" s="25">
        <f>-600-162</f>
        <v>-762</v>
      </c>
      <c r="F28" s="25"/>
      <c r="G28" s="25"/>
      <c r="H28" s="25">
        <f>-1200-324</f>
        <v>-1524</v>
      </c>
      <c r="I28" s="25"/>
      <c r="J28" s="25"/>
      <c r="K28" s="25">
        <f t="shared" si="4"/>
        <v>-2286</v>
      </c>
    </row>
    <row r="29" spans="1:11" ht="75" hidden="1">
      <c r="A29" s="70"/>
      <c r="B29" s="28" t="s">
        <v>56</v>
      </c>
      <c r="C29" s="25">
        <f>1249+625</f>
        <v>1874</v>
      </c>
      <c r="D29" s="25">
        <f>275+137</f>
        <v>412</v>
      </c>
      <c r="E29" s="25"/>
      <c r="F29" s="25"/>
      <c r="G29" s="25"/>
      <c r="H29" s="25"/>
      <c r="I29" s="25"/>
      <c r="J29" s="25"/>
      <c r="K29" s="25">
        <f t="shared" si="4"/>
        <v>2286</v>
      </c>
    </row>
    <row r="30" spans="1:11" ht="29.25" customHeight="1" hidden="1">
      <c r="A30" s="66" t="s">
        <v>52</v>
      </c>
      <c r="B30" s="76" t="s">
        <v>61</v>
      </c>
      <c r="C30" s="25">
        <v>-35</v>
      </c>
      <c r="D30" s="25"/>
      <c r="E30" s="25"/>
      <c r="F30" s="25"/>
      <c r="G30" s="25"/>
      <c r="H30" s="25"/>
      <c r="I30" s="25"/>
      <c r="J30" s="25"/>
      <c r="K30" s="25">
        <f t="shared" si="4"/>
        <v>-35</v>
      </c>
    </row>
    <row r="31" spans="1:11" ht="29.25" customHeight="1" hidden="1">
      <c r="A31" s="67"/>
      <c r="B31" s="77"/>
      <c r="C31" s="25">
        <v>35</v>
      </c>
      <c r="D31" s="25"/>
      <c r="E31" s="25"/>
      <c r="F31" s="25"/>
      <c r="G31" s="25"/>
      <c r="H31" s="25"/>
      <c r="I31" s="25"/>
      <c r="J31" s="25"/>
      <c r="K31" s="25">
        <f t="shared" si="4"/>
        <v>35</v>
      </c>
    </row>
    <row r="32" spans="1:11" ht="37.5" customHeight="1" hidden="1">
      <c r="A32" s="66" t="s">
        <v>52</v>
      </c>
      <c r="B32" s="78" t="s">
        <v>62</v>
      </c>
      <c r="C32" s="25">
        <v>-30</v>
      </c>
      <c r="D32" s="25"/>
      <c r="E32" s="25"/>
      <c r="F32" s="25"/>
      <c r="G32" s="25"/>
      <c r="H32" s="25"/>
      <c r="I32" s="25"/>
      <c r="J32" s="25"/>
      <c r="K32" s="25">
        <f t="shared" si="4"/>
        <v>-30</v>
      </c>
    </row>
    <row r="33" spans="1:11" ht="38.25" customHeight="1" hidden="1">
      <c r="A33" s="67"/>
      <c r="B33" s="79"/>
      <c r="C33" s="25">
        <v>30</v>
      </c>
      <c r="D33" s="25"/>
      <c r="E33" s="25"/>
      <c r="F33" s="25"/>
      <c r="G33" s="25"/>
      <c r="H33" s="25"/>
      <c r="I33" s="25"/>
      <c r="J33" s="25"/>
      <c r="K33" s="25">
        <f t="shared" si="4"/>
        <v>30</v>
      </c>
    </row>
    <row r="34" spans="1:11" ht="35.25" customHeight="1" hidden="1">
      <c r="A34" s="66" t="s">
        <v>52</v>
      </c>
      <c r="B34" s="76" t="s">
        <v>63</v>
      </c>
      <c r="C34" s="25">
        <v>-30</v>
      </c>
      <c r="D34" s="25"/>
      <c r="E34" s="25"/>
      <c r="F34" s="25"/>
      <c r="G34" s="25"/>
      <c r="H34" s="25"/>
      <c r="I34" s="25"/>
      <c r="J34" s="25"/>
      <c r="K34" s="25">
        <f t="shared" si="4"/>
        <v>-30</v>
      </c>
    </row>
    <row r="35" spans="1:11" ht="38.25" customHeight="1" hidden="1">
      <c r="A35" s="67"/>
      <c r="B35" s="77"/>
      <c r="C35" s="25">
        <v>30</v>
      </c>
      <c r="D35" s="25"/>
      <c r="E35" s="25"/>
      <c r="F35" s="25"/>
      <c r="G35" s="25"/>
      <c r="H35" s="25"/>
      <c r="I35" s="25"/>
      <c r="J35" s="25"/>
      <c r="K35" s="25">
        <f t="shared" si="4"/>
        <v>30</v>
      </c>
    </row>
    <row r="36" spans="1:11" ht="15" customHeight="1" hidden="1">
      <c r="A36" s="66"/>
      <c r="B36" s="76"/>
      <c r="C36" s="25"/>
      <c r="D36" s="25"/>
      <c r="E36" s="25"/>
      <c r="F36" s="25"/>
      <c r="G36" s="25"/>
      <c r="H36" s="25"/>
      <c r="I36" s="25"/>
      <c r="J36" s="25"/>
      <c r="K36" s="25">
        <f t="shared" si="4"/>
        <v>0</v>
      </c>
    </row>
    <row r="37" spans="1:11" ht="15" hidden="1">
      <c r="A37" s="67"/>
      <c r="B37" s="77"/>
      <c r="C37" s="25"/>
      <c r="D37" s="25"/>
      <c r="E37" s="25"/>
      <c r="F37" s="25"/>
      <c r="G37" s="25"/>
      <c r="H37" s="25"/>
      <c r="I37" s="25"/>
      <c r="J37" s="25"/>
      <c r="K37" s="25">
        <f t="shared" si="4"/>
        <v>0</v>
      </c>
    </row>
    <row r="38" spans="1:11" ht="15" hidden="1">
      <c r="A38" s="14"/>
      <c r="B38" s="14" t="s">
        <v>47</v>
      </c>
      <c r="C38" s="6">
        <f>SUM(C15:C37)</f>
        <v>1714</v>
      </c>
      <c r="D38" s="6">
        <f aca="true" t="shared" si="5" ref="D38:K38">SUM(D15:D37)</f>
        <v>586</v>
      </c>
      <c r="E38" s="6">
        <f t="shared" si="5"/>
        <v>-762</v>
      </c>
      <c r="F38" s="6">
        <f t="shared" si="5"/>
        <v>0</v>
      </c>
      <c r="G38" s="6">
        <f t="shared" si="5"/>
        <v>0</v>
      </c>
      <c r="H38" s="6">
        <f t="shared" si="5"/>
        <v>-1501</v>
      </c>
      <c r="I38" s="6">
        <f t="shared" si="5"/>
        <v>0</v>
      </c>
      <c r="J38" s="6">
        <f t="shared" si="5"/>
        <v>0</v>
      </c>
      <c r="K38" s="6">
        <f t="shared" si="5"/>
        <v>37</v>
      </c>
    </row>
    <row r="39" spans="1:11" ht="15">
      <c r="A39" s="39"/>
      <c r="B39" s="39"/>
      <c r="C39" s="38"/>
      <c r="D39" s="38"/>
      <c r="E39" s="38"/>
      <c r="F39" s="38">
        <f aca="true" t="shared" si="6" ref="D39:K39">SUM(F14,F38)</f>
        <v>0</v>
      </c>
      <c r="G39" s="38">
        <f t="shared" si="6"/>
        <v>0</v>
      </c>
      <c r="H39" s="38"/>
      <c r="I39" s="38">
        <f t="shared" si="6"/>
        <v>0</v>
      </c>
      <c r="J39" s="38">
        <f t="shared" si="6"/>
        <v>0</v>
      </c>
      <c r="K39" s="38"/>
    </row>
    <row r="40" spans="1:11" ht="15">
      <c r="A40" s="33"/>
      <c r="B40" s="36"/>
      <c r="C40" s="40"/>
      <c r="D40" s="40"/>
      <c r="E40" s="40"/>
      <c r="F40" s="40"/>
      <c r="G40" s="40"/>
      <c r="H40" s="40"/>
      <c r="I40" s="33"/>
      <c r="J40" s="33"/>
      <c r="K40" s="33">
        <f>SUM(C40:J40)</f>
        <v>0</v>
      </c>
    </row>
    <row r="41" spans="1:11" ht="15">
      <c r="A41" s="33"/>
      <c r="B41" s="41"/>
      <c r="C41" s="40"/>
      <c r="D41" s="40"/>
      <c r="E41" s="40"/>
      <c r="F41" s="40"/>
      <c r="G41" s="40"/>
      <c r="H41" s="40"/>
      <c r="I41" s="33"/>
      <c r="J41" s="33"/>
      <c r="K41" s="33">
        <f aca="true" t="shared" si="7" ref="K41:K49">SUM(C41:J41)</f>
        <v>0</v>
      </c>
    </row>
    <row r="42" spans="1:11" ht="15" hidden="1">
      <c r="A42" s="33"/>
      <c r="B42" s="6"/>
      <c r="C42" s="40"/>
      <c r="D42" s="40"/>
      <c r="E42" s="40"/>
      <c r="F42" s="40"/>
      <c r="G42" s="40"/>
      <c r="H42" s="40"/>
      <c r="I42" s="33"/>
      <c r="J42" s="33"/>
      <c r="K42" s="33">
        <f t="shared" si="7"/>
        <v>0</v>
      </c>
    </row>
    <row r="43" spans="1:11" ht="15" hidden="1">
      <c r="A43" s="33"/>
      <c r="B43" s="6"/>
      <c r="C43" s="40"/>
      <c r="D43" s="40"/>
      <c r="E43" s="40"/>
      <c r="F43" s="40"/>
      <c r="G43" s="40"/>
      <c r="H43" s="40"/>
      <c r="I43" s="33"/>
      <c r="J43" s="33"/>
      <c r="K43" s="33">
        <f t="shared" si="7"/>
        <v>0</v>
      </c>
    </row>
    <row r="44" spans="1:11" ht="15" hidden="1">
      <c r="A44" s="33"/>
      <c r="B44" s="6"/>
      <c r="C44" s="40"/>
      <c r="D44" s="40"/>
      <c r="E44" s="40"/>
      <c r="F44" s="40"/>
      <c r="G44" s="40"/>
      <c r="H44" s="40"/>
      <c r="I44" s="33"/>
      <c r="J44" s="33"/>
      <c r="K44" s="33">
        <f t="shared" si="7"/>
        <v>0</v>
      </c>
    </row>
    <row r="45" spans="1:11" ht="15" hidden="1">
      <c r="A45" s="33"/>
      <c r="B45" s="6"/>
      <c r="C45" s="40"/>
      <c r="D45" s="40"/>
      <c r="E45" s="40"/>
      <c r="F45" s="40"/>
      <c r="G45" s="40"/>
      <c r="H45" s="40"/>
      <c r="I45" s="33"/>
      <c r="J45" s="33"/>
      <c r="K45" s="33">
        <f t="shared" si="7"/>
        <v>0</v>
      </c>
    </row>
    <row r="46" spans="1:11" ht="15" hidden="1">
      <c r="A46" s="33"/>
      <c r="B46" s="6"/>
      <c r="C46" s="40"/>
      <c r="D46" s="40"/>
      <c r="E46" s="40"/>
      <c r="F46" s="40"/>
      <c r="G46" s="40"/>
      <c r="H46" s="40"/>
      <c r="I46" s="33"/>
      <c r="J46" s="33"/>
      <c r="K46" s="33">
        <f t="shared" si="7"/>
        <v>0</v>
      </c>
    </row>
    <row r="47" spans="1:11" ht="15" hidden="1">
      <c r="A47" s="33"/>
      <c r="B47" s="6"/>
      <c r="C47" s="40"/>
      <c r="D47" s="40"/>
      <c r="E47" s="40"/>
      <c r="F47" s="40"/>
      <c r="G47" s="40"/>
      <c r="H47" s="40"/>
      <c r="I47" s="33"/>
      <c r="J47" s="33"/>
      <c r="K47" s="33">
        <f t="shared" si="7"/>
        <v>0</v>
      </c>
    </row>
    <row r="48" spans="1:11" ht="15" hidden="1">
      <c r="A48" s="33"/>
      <c r="B48" s="6"/>
      <c r="C48" s="40"/>
      <c r="D48" s="40"/>
      <c r="E48" s="40"/>
      <c r="F48" s="40"/>
      <c r="G48" s="40"/>
      <c r="H48" s="40"/>
      <c r="I48" s="33"/>
      <c r="J48" s="33"/>
      <c r="K48" s="33">
        <f t="shared" si="7"/>
        <v>0</v>
      </c>
    </row>
    <row r="49" spans="1:11" ht="15" hidden="1">
      <c r="A49" s="33"/>
      <c r="B49" s="6"/>
      <c r="C49" s="33"/>
      <c r="D49" s="33"/>
      <c r="E49" s="33"/>
      <c r="F49" s="33"/>
      <c r="G49" s="33"/>
      <c r="H49" s="33"/>
      <c r="I49" s="33"/>
      <c r="J49" s="33"/>
      <c r="K49" s="33">
        <f t="shared" si="7"/>
        <v>0</v>
      </c>
    </row>
    <row r="50" spans="1:11" ht="15">
      <c r="A50" s="14"/>
      <c r="B50" s="14"/>
      <c r="C50" s="6">
        <f>SUM(C40:C49)</f>
        <v>0</v>
      </c>
      <c r="D50" s="6">
        <f aca="true" t="shared" si="8" ref="D50:J50">SUM(D40:D49)</f>
        <v>0</v>
      </c>
      <c r="E50" s="6">
        <f t="shared" si="8"/>
        <v>0</v>
      </c>
      <c r="F50" s="6">
        <f t="shared" si="8"/>
        <v>0</v>
      </c>
      <c r="G50" s="6">
        <f t="shared" si="8"/>
        <v>0</v>
      </c>
      <c r="H50" s="6">
        <f t="shared" si="8"/>
        <v>0</v>
      </c>
      <c r="I50" s="6">
        <f t="shared" si="8"/>
        <v>0</v>
      </c>
      <c r="J50" s="6">
        <f t="shared" si="8"/>
        <v>0</v>
      </c>
      <c r="K50" s="6">
        <f>SUM(K40:K49)</f>
        <v>0</v>
      </c>
    </row>
    <row r="51" spans="1:11" ht="15">
      <c r="A51" s="21"/>
      <c r="B51" s="21"/>
      <c r="C51" s="19">
        <f>C50+C39</f>
        <v>0</v>
      </c>
      <c r="D51" s="19">
        <f aca="true" t="shared" si="9" ref="D51:J51">D50+D39</f>
        <v>0</v>
      </c>
      <c r="E51" s="19">
        <f t="shared" si="9"/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>SUM(K39,K50)</f>
        <v>0</v>
      </c>
    </row>
    <row r="52" spans="3:5" ht="15">
      <c r="C52" s="32">
        <f>87104/1.22</f>
        <v>71396.72131147541</v>
      </c>
      <c r="D52" s="32">
        <f>87104-C52</f>
        <v>15707.278688524588</v>
      </c>
      <c r="E52" s="32">
        <f>SUM(C52:D52)</f>
        <v>87104</v>
      </c>
    </row>
    <row r="53" spans="3:5" ht="15">
      <c r="C53" s="32">
        <f>37488/1.22</f>
        <v>30727.868852459018</v>
      </c>
      <c r="D53" s="42"/>
      <c r="E53" s="32">
        <f>SUM(C53:D53)</f>
        <v>30727.868852459018</v>
      </c>
    </row>
    <row r="54" spans="3:5" ht="15">
      <c r="C54" s="31"/>
      <c r="D54" s="31"/>
      <c r="E54" s="31"/>
    </row>
    <row r="55" ht="15">
      <c r="D55" s="43"/>
    </row>
  </sheetData>
  <sheetProtection/>
  <mergeCells count="31">
    <mergeCell ref="A19:A20"/>
    <mergeCell ref="B19:B20"/>
    <mergeCell ref="A36:A37"/>
    <mergeCell ref="B36:B37"/>
    <mergeCell ref="B30:B31"/>
    <mergeCell ref="A30:A31"/>
    <mergeCell ref="B32:B33"/>
    <mergeCell ref="A23:A24"/>
    <mergeCell ref="B26:B27"/>
    <mergeCell ref="A34:A35"/>
    <mergeCell ref="B34:B35"/>
    <mergeCell ref="K2:K4"/>
    <mergeCell ref="C3:C4"/>
    <mergeCell ref="D3:D4"/>
    <mergeCell ref="E3:E4"/>
    <mergeCell ref="F3:F4"/>
    <mergeCell ref="B23:B24"/>
    <mergeCell ref="B17:B18"/>
    <mergeCell ref="H3:H4"/>
    <mergeCell ref="G3:G4"/>
    <mergeCell ref="J3:J4"/>
    <mergeCell ref="A32:A33"/>
    <mergeCell ref="H2:J2"/>
    <mergeCell ref="I3:I4"/>
    <mergeCell ref="A28:A29"/>
    <mergeCell ref="A17:A18"/>
    <mergeCell ref="A26:A27"/>
    <mergeCell ref="A21:A22"/>
    <mergeCell ref="C2:G2"/>
    <mergeCell ref="A2:A4"/>
    <mergeCell ref="B2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Header>&amp;CLitéri Közös Önkormányzati Hivatal
2018. évi költségvetés I. sz. módosítás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2018-06-15T08:44:10Z</cp:lastPrinted>
  <dcterms:created xsi:type="dcterms:W3CDTF">1997-01-17T14:02:09Z</dcterms:created>
  <dcterms:modified xsi:type="dcterms:W3CDTF">2018-06-15T08:44:26Z</dcterms:modified>
  <cp:category/>
  <cp:version/>
  <cp:contentType/>
  <cp:contentStatus/>
</cp:coreProperties>
</file>