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Tamás\Documents\JULI\GAZDÁLKODÁS\Gazdálkodás 2018\Gazdálkodás 2018\Gázdálkodás Társulás 2018\III. negyedév tájékoztató\Társulás\"/>
    </mc:Choice>
  </mc:AlternateContent>
  <xr:revisionPtr revIDLastSave="0" documentId="13_ncr:1_{E308BC5E-F74F-4439-922A-7DB8C0DF0C41}" xr6:coauthVersionLast="37" xr6:coauthVersionMax="37" xr10:uidLastSave="{00000000-0000-0000-0000-000000000000}"/>
  <bookViews>
    <workbookView xWindow="0" yWindow="0" windowWidth="19200" windowHeight="11595" activeTab="2" xr2:uid="{00000000-000D-0000-FFFF-FFFF00000000}"/>
  </bookViews>
  <sheets>
    <sheet name="1.Bevételek" sheetId="1" r:id="rId1"/>
    <sheet name="2.Kiadások" sheetId="2" r:id="rId2"/>
    <sheet name="3.pénzforgalom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7" i="1" l="1"/>
  <c r="G89" i="1"/>
  <c r="F89" i="1"/>
  <c r="E89" i="1"/>
  <c r="D89" i="1"/>
  <c r="D96" i="1" s="1"/>
  <c r="G79" i="1"/>
  <c r="G111" i="2" l="1"/>
  <c r="G51" i="2"/>
  <c r="F115" i="2"/>
  <c r="F122" i="2" s="1"/>
  <c r="F98" i="2"/>
  <c r="F75" i="2"/>
  <c r="F96" i="1"/>
  <c r="F66" i="1"/>
  <c r="G18" i="1"/>
  <c r="F19" i="1"/>
  <c r="F49" i="1" s="1"/>
  <c r="F67" i="1" s="1"/>
  <c r="E19" i="1"/>
  <c r="D19" i="1"/>
  <c r="H27" i="4"/>
  <c r="F97" i="1" l="1"/>
  <c r="F99" i="2"/>
  <c r="G19" i="1"/>
  <c r="F123" i="2"/>
  <c r="D115" i="2"/>
  <c r="D122" i="2" s="1"/>
  <c r="E115" i="2"/>
  <c r="D98" i="2"/>
  <c r="E98" i="2"/>
  <c r="E75" i="2"/>
  <c r="G75" i="2" s="1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2" i="2"/>
  <c r="D53" i="2"/>
  <c r="D54" i="2"/>
  <c r="D55" i="2"/>
  <c r="D56" i="2"/>
  <c r="D57" i="2"/>
  <c r="D58" i="2"/>
  <c r="D59" i="2"/>
  <c r="D75" i="2"/>
  <c r="E96" i="1"/>
  <c r="E66" i="1"/>
  <c r="D49" i="1"/>
  <c r="E122" i="2" l="1"/>
  <c r="G122" i="2" s="1"/>
  <c r="G115" i="2"/>
  <c r="D99" i="2"/>
  <c r="D123" i="2" s="1"/>
  <c r="E99" i="2"/>
  <c r="G99" i="2" s="1"/>
  <c r="E123" i="2"/>
  <c r="G123" i="2" s="1"/>
  <c r="E20" i="1"/>
  <c r="E21" i="1" s="1"/>
  <c r="E49" i="1"/>
  <c r="E67" i="1" l="1"/>
  <c r="G67" i="1" s="1"/>
  <c r="G49" i="1"/>
  <c r="D66" i="1"/>
  <c r="D67" i="1" l="1"/>
  <c r="D72" i="1" l="1"/>
  <c r="D71" i="1"/>
  <c r="D70" i="1"/>
  <c r="D17" i="1"/>
  <c r="D16" i="1"/>
  <c r="D15" i="1"/>
  <c r="D14" i="1"/>
  <c r="D12" i="1"/>
  <c r="D11" i="1"/>
  <c r="D10" i="1"/>
  <c r="D9" i="1"/>
  <c r="D8" i="1"/>
  <c r="D7" i="1"/>
  <c r="E97" i="1" l="1"/>
  <c r="D97" i="1" l="1"/>
</calcChain>
</file>

<file path=xl/sharedStrings.xml><?xml version="1.0" encoding="utf-8"?>
<sst xmlns="http://schemas.openxmlformats.org/spreadsheetml/2006/main" count="591" uniqueCount="494">
  <si>
    <t>Bevételek (E Ft)</t>
  </si>
  <si>
    <t>TÁRSULÁSI  ELŐIRÁNYZATOK</t>
  </si>
  <si>
    <t>1.</t>
  </si>
  <si>
    <t>Rovat megnevezése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</si>
  <si>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</si>
  <si>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</si>
  <si>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</si>
  <si>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</si>
  <si>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</si>
  <si>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</si>
  <si>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</si>
  <si>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</si>
  <si>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</si>
  <si>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</si>
  <si>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</si>
  <si>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</si>
  <si>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</si>
  <si>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2.</t>
  </si>
  <si>
    <t xml:space="preserve">Önkormányzatok működési támogatásai </t>
  </si>
  <si>
    <t>B11</t>
  </si>
  <si>
    <t>3.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</si>
  <si>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</si>
  <si>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</si>
  <si>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</si>
  <si>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</si>
  <si>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</si>
  <si>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</si>
  <si>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</si>
  <si>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</si>
  <si>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</si>
  <si>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</si>
  <si>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4.</t>
  </si>
  <si>
    <t>Működési célú támogatások államháztartáson belülről</t>
  </si>
  <si>
    <t>B1</t>
  </si>
  <si>
    <t>5.</t>
  </si>
  <si>
    <t>Magánszemélyek jövedelemadói</t>
  </si>
  <si>
    <t>B311</t>
  </si>
  <si>
    <t>6.</t>
  </si>
  <si>
    <t xml:space="preserve">Társaságok jövedelemadói </t>
  </si>
  <si>
    <t>B312</t>
  </si>
  <si>
    <t>7.</t>
  </si>
  <si>
    <t xml:space="preserve">Jövedelemadók </t>
  </si>
  <si>
    <t>B31</t>
  </si>
  <si>
    <t>8.</t>
  </si>
  <si>
    <t>Szociális hozzájárulási adó és járulékok</t>
  </si>
  <si>
    <t>B32</t>
  </si>
  <si>
    <t>9.</t>
  </si>
  <si>
    <t>Bérhez és foglalkoztatáshoz kapcsolódó adók</t>
  </si>
  <si>
    <t>B33</t>
  </si>
  <si>
    <t>10.</t>
  </si>
  <si>
    <t xml:space="preserve">Vagyoni tipusú adók </t>
  </si>
  <si>
    <t>B34</t>
  </si>
  <si>
    <t>11.</t>
  </si>
  <si>
    <t xml:space="preserve">Értékesítési és forgalmi adók </t>
  </si>
  <si>
    <t>B351</t>
  </si>
  <si>
    <t>12.</t>
  </si>
  <si>
    <t xml:space="preserve">Fogyasztási adók </t>
  </si>
  <si>
    <t>B352</t>
  </si>
  <si>
    <t>13.</t>
  </si>
  <si>
    <t xml:space="preserve">Pénzügyi monopóliumok nyereségét terhelő adók </t>
  </si>
  <si>
    <t>B353</t>
  </si>
  <si>
    <t>14.</t>
  </si>
  <si>
    <t>Gépjárműadók</t>
  </si>
  <si>
    <t>B354</t>
  </si>
  <si>
    <t>15.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</si>
  <si>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</si>
  <si>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</si>
  <si>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</si>
  <si>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</si>
  <si>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</si>
  <si>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</si>
  <si>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</si>
  <si>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</si>
  <si>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</si>
  <si>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</si>
  <si>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</si>
  <si>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</si>
  <si>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</si>
  <si>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</si>
  <si>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</si>
  <si>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</si>
  <si>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</si>
  <si>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</si>
  <si>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16.</t>
  </si>
  <si>
    <t>Kiszámlázott általános forgalmi adó</t>
  </si>
  <si>
    <t>B406</t>
  </si>
  <si>
    <t>17.</t>
  </si>
  <si>
    <t>Általános forgalmi adó visszatérítése</t>
  </si>
  <si>
    <t>B407</t>
  </si>
  <si>
    <t>18.</t>
  </si>
  <si>
    <t>Kamatbevételek</t>
  </si>
  <si>
    <t>B408</t>
  </si>
  <si>
    <t>19.</t>
  </si>
  <si>
    <t>Egyéb pénzügyi műveletek bevételei</t>
  </si>
  <si>
    <t>B409</t>
  </si>
  <si>
    <t>20.</t>
  </si>
  <si>
    <t>Egyéb működési bevételek</t>
  </si>
  <si>
    <t>B410</t>
  </si>
  <si>
    <t>21.</t>
  </si>
  <si>
    <t xml:space="preserve">Működési bevételek </t>
  </si>
  <si>
    <t>B4</t>
  </si>
  <si>
    <t>22.</t>
  </si>
  <si>
    <t>Működési célú garancia- és kezességvállalásból származó megtér. Államház. kívülről</t>
  </si>
  <si>
    <t>B61</t>
  </si>
  <si>
    <t>23.</t>
  </si>
  <si>
    <t>Működési célú visszatérítendő támogatások, kölcsönök visszatérülése államháztartáson kívülről</t>
  </si>
  <si>
    <t>B62</t>
  </si>
  <si>
    <t>24.</t>
  </si>
  <si>
    <t>Egyéb működési célú átvett pénzeszközök</t>
  </si>
  <si>
    <t>B63</t>
  </si>
  <si>
    <t>25.</t>
  </si>
  <si>
    <t xml:space="preserve">Működési célú átvett pénzeszközök </t>
  </si>
  <si>
    <t>B6</t>
  </si>
  <si>
    <t>26.</t>
  </si>
  <si>
    <t>Működési költségvetés előirányzat csoport</t>
  </si>
  <si>
    <t>27.</t>
  </si>
  <si>
    <t>Felhalmozási célú önkormányzati támogatások</t>
  </si>
  <si>
    <t>B21</t>
  </si>
  <si>
    <t>28.</t>
  </si>
  <si>
    <t>Felhalmozási célú garancia- és kezességvállalásból származó megtérülések államháztartáson belülről</t>
  </si>
  <si>
    <t>B22</t>
  </si>
  <si>
    <t>29.</t>
  </si>
  <si>
    <t>Felhalmozási célú visszatérítendő támogatások, kölcsönök visszatérülése államháztartáson belülről</t>
  </si>
  <si>
    <t>B23</t>
  </si>
  <si>
    <t>30.</t>
  </si>
  <si>
    <t>Felhalmozási célú visszatérítendő támogatások, kölcsönök igénybevétele államháztartáson belülről</t>
  </si>
  <si>
    <t>B24</t>
  </si>
  <si>
    <t>31.</t>
  </si>
  <si>
    <t>Egyéb felhalmozási célú támogatások bevételei államháztartáson belülről</t>
  </si>
  <si>
    <t>B25</t>
  </si>
  <si>
    <t>32.</t>
  </si>
  <si>
    <t xml:space="preserve">Felhalmozási célú támogatások államháztartáson belülről </t>
  </si>
  <si>
    <t>B2</t>
  </si>
  <si>
    <t>33.</t>
  </si>
  <si>
    <t>Immateriális javak értékesítése</t>
  </si>
  <si>
    <t>B51</t>
  </si>
  <si>
    <t>34.</t>
  </si>
  <si>
    <t>Ingatlanok értékesítése</t>
  </si>
  <si>
    <t>B52</t>
  </si>
  <si>
    <t>35.</t>
  </si>
  <si>
    <t>Egyéb tárgyi eszközök értékesítése</t>
  </si>
  <si>
    <t>B53</t>
  </si>
  <si>
    <t>36.</t>
  </si>
  <si>
    <t>Részesedések értékesítése</t>
  </si>
  <si>
    <t>B54</t>
  </si>
  <si>
    <t>37.</t>
  </si>
  <si>
    <t>Részesedések megszűnéséhez kapcsolódó bevételek</t>
  </si>
  <si>
    <t>B55</t>
  </si>
  <si>
    <t>38.</t>
  </si>
  <si>
    <t xml:space="preserve">Felhalmozási bevételek </t>
  </si>
  <si>
    <t>B5</t>
  </si>
  <si>
    <t>39.</t>
  </si>
  <si>
    <t>Felhalmozási célú garancia- és kezességvállalásból származó megtérülések államháztartáson kívülről</t>
  </si>
  <si>
    <t>B71</t>
  </si>
  <si>
    <t>40.</t>
  </si>
  <si>
    <t>Felhalmozási célú visszatérítendő támogatások, kölcsönök visszatérülése államháztartáson kívülről</t>
  </si>
  <si>
    <t>B72</t>
  </si>
  <si>
    <t>41.</t>
  </si>
  <si>
    <t>Egyéb felhalmozási célú átvett pénzeszközök</t>
  </si>
  <si>
    <t>B73</t>
  </si>
  <si>
    <t>42.</t>
  </si>
  <si>
    <t xml:space="preserve">Felhalmozási célú átvett pénzeszközök </t>
  </si>
  <si>
    <t>B7</t>
  </si>
  <si>
    <t>43.</t>
  </si>
  <si>
    <t xml:space="preserve">Felhalmozási költségvetés előirányzat csoport </t>
  </si>
  <si>
    <t>44.</t>
  </si>
  <si>
    <t xml:space="preserve">Költségvetési bevételek </t>
  </si>
  <si>
    <t>B1-B7</t>
  </si>
  <si>
    <t>45.</t>
  </si>
  <si>
    <t>költségvetési egyenleg  MŰKÖDÉSI</t>
  </si>
  <si>
    <t>46.</t>
  </si>
  <si>
    <t>költségvetési egyenleg FELHALMOZÁSI</t>
  </si>
  <si>
    <t>47.</t>
  </si>
  <si>
    <t xml:space="preserve">Hosszú lejáratú hitelek, kölcsönök felvétele </t>
  </si>
  <si>
    <t>B8111</t>
  </si>
  <si>
    <t>48.</t>
  </si>
  <si>
    <t>Likviditási célú hitelek, kölcsönök felvétele pénzügyi vállalkozástól</t>
  </si>
  <si>
    <t>B8112</t>
  </si>
  <si>
    <t>49.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</si>
  <si>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</si>
  <si>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</si>
  <si>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</si>
  <si>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</si>
  <si>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51.</t>
  </si>
  <si>
    <t>Forgatási célú belföldi értékpapírok beváltása, értékesítése</t>
  </si>
  <si>
    <t>B8121</t>
  </si>
  <si>
    <t>52.</t>
  </si>
  <si>
    <t>Forgatási célú belföldi értékpapírok kibocsátása</t>
  </si>
  <si>
    <t>B8122</t>
  </si>
  <si>
    <t>53.</t>
  </si>
  <si>
    <t>Befektetési célú belföldi értékpapírok beváltása,  értékesítése</t>
  </si>
  <si>
    <t>B8123</t>
  </si>
  <si>
    <t>54.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</si>
  <si>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</si>
  <si>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</si>
  <si>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</si>
  <si>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</si>
  <si>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</si>
  <si>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</si>
  <si>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50.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</si>
  <si>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</si>
  <si>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</si>
  <si>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</si>
  <si>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</si>
  <si>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</si>
  <si>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</si>
  <si>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</si>
  <si>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</si>
  <si>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55.</t>
  </si>
  <si>
    <t>Államháztartáson belüli megelőlegezések törlesztése</t>
  </si>
  <si>
    <t>B815</t>
  </si>
  <si>
    <t>56.</t>
  </si>
  <si>
    <t>Központi, irányító szervi támogatás</t>
  </si>
  <si>
    <t>B816</t>
  </si>
  <si>
    <t>57.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</si>
  <si>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</si>
  <si>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</si>
  <si>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</si>
  <si>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</si>
  <si>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</si>
  <si>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</si>
  <si>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60.</t>
  </si>
  <si>
    <t>Forgatási célú külföldi értékpapírok beváltása,  értékesítése</t>
  </si>
  <si>
    <t>B821</t>
  </si>
  <si>
    <t>61.</t>
  </si>
  <si>
    <t>Befektetési célú külföldi értékpapírok beváltása, értékesítése</t>
  </si>
  <si>
    <t>B822</t>
  </si>
  <si>
    <t>62.</t>
  </si>
  <si>
    <t>Külföldi értékpapírok kibocsátása</t>
  </si>
  <si>
    <t>B823</t>
  </si>
  <si>
    <t>63.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</si>
  <si>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</si>
  <si>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</si>
  <si>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</si>
  <si>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</si>
  <si>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</si>
  <si>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</si>
  <si>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</si>
  <si>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</si>
  <si>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</si>
  <si>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A</t>
  </si>
  <si>
    <t>B</t>
  </si>
  <si>
    <t>C</t>
  </si>
  <si>
    <t>D</t>
  </si>
  <si>
    <t>E</t>
  </si>
  <si>
    <t>F</t>
  </si>
  <si>
    <t>Kiadások (E 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</si>
  <si>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</si>
  <si>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</si>
  <si>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</si>
  <si>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</si>
  <si>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</si>
  <si>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</si>
  <si>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</si>
  <si>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</si>
  <si>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</si>
  <si>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</si>
  <si>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</si>
  <si>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</si>
  <si>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</si>
  <si>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</si>
  <si>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</si>
  <si>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</si>
  <si>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</si>
  <si>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</si>
  <si>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</si>
  <si>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</si>
  <si>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</si>
  <si>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</si>
  <si>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</si>
  <si>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</si>
  <si>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</si>
  <si>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</si>
  <si>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</si>
  <si>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</si>
  <si>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</si>
  <si>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</si>
  <si>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</si>
  <si>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</si>
  <si>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</si>
  <si>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</si>
  <si>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</si>
  <si>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</si>
  <si>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</si>
  <si>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</si>
  <si>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</si>
  <si>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</si>
  <si>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</si>
  <si>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</si>
  <si>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</si>
  <si>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</si>
  <si>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</si>
  <si>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</si>
  <si>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</si>
  <si>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</si>
  <si>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</si>
  <si>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</si>
  <si>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</si>
  <si>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</si>
  <si>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</si>
  <si>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</si>
  <si>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</si>
  <si>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</si>
  <si>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</si>
  <si>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</si>
  <si>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</si>
  <si>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</si>
  <si>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</si>
  <si>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</si>
  <si>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</si>
  <si>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</si>
  <si>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</si>
  <si>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</si>
  <si>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</si>
  <si>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</si>
  <si>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</si>
  <si>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</si>
  <si>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</si>
  <si>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</si>
  <si>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</si>
  <si>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</si>
  <si>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</si>
  <si>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</si>
  <si>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</si>
  <si>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</si>
  <si>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</si>
  <si>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</si>
  <si>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</si>
  <si>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</si>
  <si>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</si>
  <si>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</si>
  <si>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</si>
  <si>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</si>
  <si>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</si>
  <si>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</si>
  <si>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</si>
  <si>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</si>
  <si>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</si>
  <si>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</si>
  <si>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</si>
  <si>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</si>
  <si>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</si>
  <si>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</si>
  <si>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</si>
  <si>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</si>
  <si>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</si>
  <si>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</si>
  <si>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</si>
  <si>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</si>
  <si>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</si>
  <si>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</si>
  <si>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</si>
  <si>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</si>
  <si>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</si>
  <si>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</si>
  <si>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</si>
  <si>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</si>
  <si>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</si>
  <si>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</si>
  <si>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</si>
  <si>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</si>
  <si>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</si>
  <si>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</si>
  <si>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</si>
  <si>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</si>
  <si>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</si>
  <si>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</si>
  <si>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</si>
  <si>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</si>
  <si>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</si>
  <si>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</si>
  <si>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</si>
  <si>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</si>
  <si>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</si>
  <si>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</si>
  <si>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</si>
  <si>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</si>
  <si>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</si>
  <si>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</si>
  <si>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</si>
  <si>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</si>
  <si>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</si>
  <si>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</si>
  <si>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</si>
  <si>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</si>
  <si>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</si>
  <si>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</si>
  <si>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</si>
  <si>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</si>
  <si>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</si>
  <si>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</si>
  <si>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</si>
  <si>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</si>
  <si>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</si>
  <si>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</si>
  <si>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</si>
  <si>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</si>
  <si>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</si>
  <si>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</si>
  <si>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</si>
  <si>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</si>
  <si>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</si>
  <si>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</si>
  <si>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</si>
  <si>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</si>
  <si>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</si>
  <si>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</si>
  <si>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</si>
  <si>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</si>
  <si>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</si>
  <si>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</si>
  <si>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</si>
  <si>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</si>
  <si>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</si>
  <si>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</si>
  <si>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</si>
  <si>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</si>
  <si>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</si>
  <si>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</si>
  <si>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</si>
  <si>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</si>
  <si>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</si>
  <si>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</si>
  <si>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</si>
  <si>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</si>
  <si>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</si>
  <si>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</si>
  <si>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</si>
  <si>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</si>
  <si>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</si>
  <si>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</si>
  <si>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</si>
  <si>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</si>
  <si>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</si>
  <si>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</si>
  <si>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</si>
  <si>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</si>
  <si>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</si>
  <si>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</si>
  <si>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</si>
  <si>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</si>
  <si>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</si>
  <si>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</si>
  <si>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</si>
  <si>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</si>
  <si>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</si>
  <si>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</si>
  <si>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</si>
  <si>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</si>
  <si>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</si>
  <si>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</si>
  <si>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</si>
  <si>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</si>
  <si>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</si>
  <si>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</si>
  <si>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</si>
  <si>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</si>
  <si>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</si>
  <si>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</si>
  <si>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</si>
  <si>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</si>
  <si>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</si>
  <si>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</si>
  <si>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</si>
  <si>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</si>
  <si>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</si>
  <si>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</si>
  <si>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</si>
  <si>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</si>
  <si>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</si>
  <si>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</si>
  <si>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</si>
  <si>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</si>
  <si>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</si>
  <si>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</si>
  <si>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</si>
  <si>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Összes eredeti előirányzat</t>
  </si>
  <si>
    <t>Összes módosított előirányzat</t>
  </si>
  <si>
    <t>Összes  módosított előirányzat</t>
  </si>
  <si>
    <t>Litéri Óvodai Nevelés és Bölcsődei Ellátás Tásulása</t>
  </si>
  <si>
    <t>ezer forintban</t>
  </si>
  <si>
    <t>Folyó évi bevétel</t>
  </si>
  <si>
    <t>Folyó évi kiadás</t>
  </si>
  <si>
    <t>Teljesítés</t>
  </si>
  <si>
    <t>Teljesítés   %-a</t>
  </si>
  <si>
    <t>Teljesítés    %-a</t>
  </si>
  <si>
    <t>III. negyedév</t>
  </si>
  <si>
    <t>3.melléklet a …./2018.(……….) ÓT határozathoz</t>
  </si>
  <si>
    <t>2018. január 1.-i pénzkészlet</t>
  </si>
  <si>
    <t>2018. szeptember 30-i pénzkészlet</t>
  </si>
  <si>
    <t>Litéri Óvodai és Bölcsődei Ellátás Társulása 2018. évi költségvetése III. negyedévi tájékoztató</t>
  </si>
  <si>
    <t>2. melléklet a ….../2018.(……...) ÓT határozathoz</t>
  </si>
  <si>
    <t>1. melléklet a …./2018.(……....) ÓT határozathoz</t>
  </si>
  <si>
    <t>2018. évi költségvetés pénzforgalom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</si>
</sst>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##########"/>
    <numFmt numFmtId="165" formatCode="0__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5" fillId="0" borderId="0" xfId="0" applyFont="1"/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3" fontId="4" fillId="0" borderId="1" xfId="0" applyNumberFormat="1" applyFont="1" applyBorder="1"/>
    <xf numFmtId="3" fontId="1" fillId="0" borderId="1" xfId="0" applyNumberFormat="1" applyFont="1" applyBorder="1"/>
    <xf numFmtId="164" fontId="6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4" borderId="1" xfId="0" applyFont="1" applyFill="1" applyBorder="1"/>
    <xf numFmtId="164" fontId="7" fillId="4" borderId="1" xfId="0" applyNumberFormat="1" applyFont="1" applyFill="1" applyBorder="1" applyAlignment="1">
      <alignment vertical="center"/>
    </xf>
    <xf numFmtId="3" fontId="4" fillId="4" borderId="1" xfId="0" applyNumberFormat="1" applyFont="1" applyFill="1" applyBorder="1"/>
    <xf numFmtId="0" fontId="12" fillId="5" borderId="1" xfId="0" applyFont="1" applyFill="1" applyBorder="1" applyAlignment="1">
      <alignment horizontal="left" vertical="center"/>
    </xf>
    <xf numFmtId="164" fontId="12" fillId="5" borderId="1" xfId="0" applyNumberFormat="1" applyFont="1" applyFill="1" applyBorder="1" applyAlignment="1">
      <alignment vertical="center"/>
    </xf>
    <xf numFmtId="3" fontId="4" fillId="5" borderId="1" xfId="0" applyNumberFormat="1" applyFont="1" applyFill="1" applyBorder="1"/>
    <xf numFmtId="0" fontId="11" fillId="5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1" fillId="4" borderId="1" xfId="0" applyFont="1" applyFill="1" applyBorder="1"/>
    <xf numFmtId="0" fontId="1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/>
    <xf numFmtId="0" fontId="12" fillId="6" borderId="1" xfId="0" applyFont="1" applyFill="1" applyBorder="1"/>
    <xf numFmtId="0" fontId="14" fillId="6" borderId="1" xfId="0" applyFont="1" applyFill="1" applyBorder="1"/>
    <xf numFmtId="0" fontId="1" fillId="6" borderId="1" xfId="0" applyFont="1" applyFill="1" applyBorder="1"/>
    <xf numFmtId="3" fontId="4" fillId="6" borderId="1" xfId="0" applyNumberFormat="1" applyFont="1" applyFill="1" applyBorder="1"/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9" fillId="0" borderId="0" xfId="0" applyFont="1"/>
    <xf numFmtId="0" fontId="9" fillId="0" borderId="0" xfId="0" applyFont="1" applyBorder="1"/>
    <xf numFmtId="3" fontId="9" fillId="0" borderId="0" xfId="0" applyNumberFormat="1" applyFont="1"/>
    <xf numFmtId="3" fontId="1" fillId="0" borderId="0" xfId="0" applyNumberFormat="1" applyFont="1" applyBorder="1"/>
    <xf numFmtId="3" fontId="9" fillId="0" borderId="0" xfId="0" applyNumberFormat="1" applyFont="1" applyBorder="1"/>
    <xf numFmtId="0" fontId="16" fillId="0" borderId="0" xfId="0" applyFont="1"/>
    <xf numFmtId="3" fontId="16" fillId="0" borderId="0" xfId="0" applyNumberFormat="1" applyFont="1"/>
    <xf numFmtId="3" fontId="1" fillId="0" borderId="0" xfId="0" applyNumberFormat="1" applyFont="1"/>
    <xf numFmtId="3" fontId="16" fillId="0" borderId="0" xfId="0" applyNumberFormat="1" applyFont="1" applyBorder="1"/>
    <xf numFmtId="0" fontId="17" fillId="0" borderId="0" xfId="0" applyFont="1"/>
    <xf numFmtId="0" fontId="1" fillId="0" borderId="3" xfId="0" applyFont="1" applyBorder="1" applyAlignment="1"/>
    <xf numFmtId="0" fontId="6" fillId="0" borderId="2" xfId="0" applyFont="1" applyBorder="1" applyAlignment="1">
      <alignment horizontal="center" vertical="center" wrapText="1"/>
    </xf>
    <xf numFmtId="9" fontId="1" fillId="0" borderId="1" xfId="0" applyNumberFormat="1" applyFont="1" applyBorder="1"/>
    <xf numFmtId="9" fontId="1" fillId="4" borderId="1" xfId="0" applyNumberFormat="1" applyFont="1" applyFill="1" applyBorder="1"/>
    <xf numFmtId="9" fontId="1" fillId="5" borderId="1" xfId="0" applyNumberFormat="1" applyFont="1" applyFill="1" applyBorder="1"/>
    <xf numFmtId="9" fontId="1" fillId="6" borderId="1" xfId="0" applyNumberFormat="1" applyFont="1" applyFill="1" applyBorder="1"/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9" fontId="4" fillId="4" borderId="1" xfId="0" applyNumberFormat="1" applyFont="1" applyFill="1" applyBorder="1"/>
    <xf numFmtId="9" fontId="4" fillId="5" borderId="1" xfId="0" applyNumberFormat="1" applyFont="1" applyFill="1" applyBorder="1"/>
    <xf numFmtId="9" fontId="4" fillId="0" borderId="1" xfId="0" applyNumberFormat="1" applyFont="1" applyBorder="1"/>
    <xf numFmtId="9" fontId="4" fillId="6" borderId="1" xfId="0" applyNumberFormat="1" applyFont="1" applyFill="1" applyBorder="1"/>
    <xf numFmtId="0" fontId="12" fillId="0" borderId="0" xfId="0" applyFont="1" applyAlignment="1">
      <alignment horizontal="center" wrapText="1"/>
    </xf>
    <xf numFmtId="0" fontId="1" fillId="0" borderId="3" xfId="0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17" fillId="0" borderId="0" xfId="0" applyFont="1" applyBorder="1" applyAlignment="1">
      <alignment horizontal="right"/>
    </xf>
    <xf numFmtId="0" fontId="9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G97"/>
  <sheetViews>
    <sheetView topLeftCell="A58" workbookViewId="0">
      <selection activeCell="D5" sqref="D5"/>
    </sheetView>
  </sheetViews>
  <sheetFormatPr defaultRowHeight="15" x14ac:dyDescent="0.25"/>
  <cols>
    <col min="1" max="1" width="4.140625" style="1" customWidth="1"/>
    <col min="2" max="2" width="79.28515625" style="1" customWidth="1"/>
    <col min="3" max="3" width="7.42578125" style="1" customWidth="1"/>
    <col min="4" max="7" width="10.28515625" style="1" customWidth="1"/>
    <col min="8" max="253" width="9.140625" style="1"/>
    <col min="254" max="254" width="4.140625" style="1" customWidth="1"/>
    <col min="255" max="255" width="75.7109375" style="1" customWidth="1"/>
    <col min="256" max="256" width="7.42578125" style="1" customWidth="1"/>
    <col min="257" max="257" width="9" style="1" customWidth="1"/>
    <col min="258" max="258" width="9.5703125" style="1" customWidth="1"/>
    <col min="259" max="259" width="7.85546875" style="1" customWidth="1"/>
    <col min="260" max="260" width="9.7109375" style="1" customWidth="1"/>
    <col min="261" max="509" width="9.140625" style="1"/>
    <col min="510" max="510" width="4.140625" style="1" customWidth="1"/>
    <col min="511" max="511" width="75.7109375" style="1" customWidth="1"/>
    <col min="512" max="512" width="7.42578125" style="1" customWidth="1"/>
    <col min="513" max="513" width="9" style="1" customWidth="1"/>
    <col min="514" max="514" width="9.5703125" style="1" customWidth="1"/>
    <col min="515" max="515" width="7.85546875" style="1" customWidth="1"/>
    <col min="516" max="516" width="9.7109375" style="1" customWidth="1"/>
    <col min="517" max="765" width="9.140625" style="1"/>
    <col min="766" max="766" width="4.140625" style="1" customWidth="1"/>
    <col min="767" max="767" width="75.7109375" style="1" customWidth="1"/>
    <col min="768" max="768" width="7.42578125" style="1" customWidth="1"/>
    <col min="769" max="769" width="9" style="1" customWidth="1"/>
    <col min="770" max="770" width="9.5703125" style="1" customWidth="1"/>
    <col min="771" max="771" width="7.85546875" style="1" customWidth="1"/>
    <col min="772" max="772" width="9.7109375" style="1" customWidth="1"/>
    <col min="773" max="1021" width="9.140625" style="1"/>
    <col min="1022" max="1022" width="4.140625" style="1" customWidth="1"/>
    <col min="1023" max="1023" width="75.7109375" style="1" customWidth="1"/>
    <col min="1024" max="1024" width="7.42578125" style="1" customWidth="1"/>
    <col min="1025" max="1025" width="9" style="1" customWidth="1"/>
    <col min="1026" max="1026" width="9.5703125" style="1" customWidth="1"/>
    <col min="1027" max="1027" width="7.85546875" style="1" customWidth="1"/>
    <col min="1028" max="1028" width="9.7109375" style="1" customWidth="1"/>
    <col min="1029" max="1277" width="9.140625" style="1"/>
    <col min="1278" max="1278" width="4.140625" style="1" customWidth="1"/>
    <col min="1279" max="1279" width="75.7109375" style="1" customWidth="1"/>
    <col min="1280" max="1280" width="7.42578125" style="1" customWidth="1"/>
    <col min="1281" max="1281" width="9" style="1" customWidth="1"/>
    <col min="1282" max="1282" width="9.5703125" style="1" customWidth="1"/>
    <col min="1283" max="1283" width="7.85546875" style="1" customWidth="1"/>
    <col min="1284" max="1284" width="9.7109375" style="1" customWidth="1"/>
    <col min="1285" max="1533" width="9.140625" style="1"/>
    <col min="1534" max="1534" width="4.140625" style="1" customWidth="1"/>
    <col min="1535" max="1535" width="75.7109375" style="1" customWidth="1"/>
    <col min="1536" max="1536" width="7.42578125" style="1" customWidth="1"/>
    <col min="1537" max="1537" width="9" style="1" customWidth="1"/>
    <col min="1538" max="1538" width="9.5703125" style="1" customWidth="1"/>
    <col min="1539" max="1539" width="7.85546875" style="1" customWidth="1"/>
    <col min="1540" max="1540" width="9.7109375" style="1" customWidth="1"/>
    <col min="1541" max="1789" width="9.140625" style="1"/>
    <col min="1790" max="1790" width="4.140625" style="1" customWidth="1"/>
    <col min="1791" max="1791" width="75.7109375" style="1" customWidth="1"/>
    <col min="1792" max="1792" width="7.42578125" style="1" customWidth="1"/>
    <col min="1793" max="1793" width="9" style="1" customWidth="1"/>
    <col min="1794" max="1794" width="9.5703125" style="1" customWidth="1"/>
    <col min="1795" max="1795" width="7.85546875" style="1" customWidth="1"/>
    <col min="1796" max="1796" width="9.7109375" style="1" customWidth="1"/>
    <col min="1797" max="2045" width="9.140625" style="1"/>
    <col min="2046" max="2046" width="4.140625" style="1" customWidth="1"/>
    <col min="2047" max="2047" width="75.7109375" style="1" customWidth="1"/>
    <col min="2048" max="2048" width="7.42578125" style="1" customWidth="1"/>
    <col min="2049" max="2049" width="9" style="1" customWidth="1"/>
    <col min="2050" max="2050" width="9.5703125" style="1" customWidth="1"/>
    <col min="2051" max="2051" width="7.85546875" style="1" customWidth="1"/>
    <col min="2052" max="2052" width="9.7109375" style="1" customWidth="1"/>
    <col min="2053" max="2301" width="9.140625" style="1"/>
    <col min="2302" max="2302" width="4.140625" style="1" customWidth="1"/>
    <col min="2303" max="2303" width="75.7109375" style="1" customWidth="1"/>
    <col min="2304" max="2304" width="7.42578125" style="1" customWidth="1"/>
    <col min="2305" max="2305" width="9" style="1" customWidth="1"/>
    <col min="2306" max="2306" width="9.5703125" style="1" customWidth="1"/>
    <col min="2307" max="2307" width="7.85546875" style="1" customWidth="1"/>
    <col min="2308" max="2308" width="9.7109375" style="1" customWidth="1"/>
    <col min="2309" max="2557" width="9.140625" style="1"/>
    <col min="2558" max="2558" width="4.140625" style="1" customWidth="1"/>
    <col min="2559" max="2559" width="75.7109375" style="1" customWidth="1"/>
    <col min="2560" max="2560" width="7.42578125" style="1" customWidth="1"/>
    <col min="2561" max="2561" width="9" style="1" customWidth="1"/>
    <col min="2562" max="2562" width="9.5703125" style="1" customWidth="1"/>
    <col min="2563" max="2563" width="7.85546875" style="1" customWidth="1"/>
    <col min="2564" max="2564" width="9.7109375" style="1" customWidth="1"/>
    <col min="2565" max="2813" width="9.140625" style="1"/>
    <col min="2814" max="2814" width="4.140625" style="1" customWidth="1"/>
    <col min="2815" max="2815" width="75.7109375" style="1" customWidth="1"/>
    <col min="2816" max="2816" width="7.42578125" style="1" customWidth="1"/>
    <col min="2817" max="2817" width="9" style="1" customWidth="1"/>
    <col min="2818" max="2818" width="9.5703125" style="1" customWidth="1"/>
    <col min="2819" max="2819" width="7.85546875" style="1" customWidth="1"/>
    <col min="2820" max="2820" width="9.7109375" style="1" customWidth="1"/>
    <col min="2821" max="3069" width="9.140625" style="1"/>
    <col min="3070" max="3070" width="4.140625" style="1" customWidth="1"/>
    <col min="3071" max="3071" width="75.7109375" style="1" customWidth="1"/>
    <col min="3072" max="3072" width="7.42578125" style="1" customWidth="1"/>
    <col min="3073" max="3073" width="9" style="1" customWidth="1"/>
    <col min="3074" max="3074" width="9.5703125" style="1" customWidth="1"/>
    <col min="3075" max="3075" width="7.85546875" style="1" customWidth="1"/>
    <col min="3076" max="3076" width="9.7109375" style="1" customWidth="1"/>
    <col min="3077" max="3325" width="9.140625" style="1"/>
    <col min="3326" max="3326" width="4.140625" style="1" customWidth="1"/>
    <col min="3327" max="3327" width="75.7109375" style="1" customWidth="1"/>
    <col min="3328" max="3328" width="7.42578125" style="1" customWidth="1"/>
    <col min="3329" max="3329" width="9" style="1" customWidth="1"/>
    <col min="3330" max="3330" width="9.5703125" style="1" customWidth="1"/>
    <col min="3331" max="3331" width="7.85546875" style="1" customWidth="1"/>
    <col min="3332" max="3332" width="9.7109375" style="1" customWidth="1"/>
    <col min="3333" max="3581" width="9.140625" style="1"/>
    <col min="3582" max="3582" width="4.140625" style="1" customWidth="1"/>
    <col min="3583" max="3583" width="75.7109375" style="1" customWidth="1"/>
    <col min="3584" max="3584" width="7.42578125" style="1" customWidth="1"/>
    <col min="3585" max="3585" width="9" style="1" customWidth="1"/>
    <col min="3586" max="3586" width="9.5703125" style="1" customWidth="1"/>
    <col min="3587" max="3587" width="7.85546875" style="1" customWidth="1"/>
    <col min="3588" max="3588" width="9.7109375" style="1" customWidth="1"/>
    <col min="3589" max="3837" width="9.140625" style="1"/>
    <col min="3838" max="3838" width="4.140625" style="1" customWidth="1"/>
    <col min="3839" max="3839" width="75.7109375" style="1" customWidth="1"/>
    <col min="3840" max="3840" width="7.42578125" style="1" customWidth="1"/>
    <col min="3841" max="3841" width="9" style="1" customWidth="1"/>
    <col min="3842" max="3842" width="9.5703125" style="1" customWidth="1"/>
    <col min="3843" max="3843" width="7.85546875" style="1" customWidth="1"/>
    <col min="3844" max="3844" width="9.7109375" style="1" customWidth="1"/>
    <col min="3845" max="4093" width="9.140625" style="1"/>
    <col min="4094" max="4094" width="4.140625" style="1" customWidth="1"/>
    <col min="4095" max="4095" width="75.7109375" style="1" customWidth="1"/>
    <col min="4096" max="4096" width="7.42578125" style="1" customWidth="1"/>
    <col min="4097" max="4097" width="9" style="1" customWidth="1"/>
    <col min="4098" max="4098" width="9.5703125" style="1" customWidth="1"/>
    <col min="4099" max="4099" width="7.85546875" style="1" customWidth="1"/>
    <col min="4100" max="4100" width="9.7109375" style="1" customWidth="1"/>
    <col min="4101" max="4349" width="9.140625" style="1"/>
    <col min="4350" max="4350" width="4.140625" style="1" customWidth="1"/>
    <col min="4351" max="4351" width="75.7109375" style="1" customWidth="1"/>
    <col min="4352" max="4352" width="7.42578125" style="1" customWidth="1"/>
    <col min="4353" max="4353" width="9" style="1" customWidth="1"/>
    <col min="4354" max="4354" width="9.5703125" style="1" customWidth="1"/>
    <col min="4355" max="4355" width="7.85546875" style="1" customWidth="1"/>
    <col min="4356" max="4356" width="9.7109375" style="1" customWidth="1"/>
    <col min="4357" max="4605" width="9.140625" style="1"/>
    <col min="4606" max="4606" width="4.140625" style="1" customWidth="1"/>
    <col min="4607" max="4607" width="75.7109375" style="1" customWidth="1"/>
    <col min="4608" max="4608" width="7.42578125" style="1" customWidth="1"/>
    <col min="4609" max="4609" width="9" style="1" customWidth="1"/>
    <col min="4610" max="4610" width="9.5703125" style="1" customWidth="1"/>
    <col min="4611" max="4611" width="7.85546875" style="1" customWidth="1"/>
    <col min="4612" max="4612" width="9.7109375" style="1" customWidth="1"/>
    <col min="4613" max="4861" width="9.140625" style="1"/>
    <col min="4862" max="4862" width="4.140625" style="1" customWidth="1"/>
    <col min="4863" max="4863" width="75.7109375" style="1" customWidth="1"/>
    <col min="4864" max="4864" width="7.42578125" style="1" customWidth="1"/>
    <col min="4865" max="4865" width="9" style="1" customWidth="1"/>
    <col min="4866" max="4866" width="9.5703125" style="1" customWidth="1"/>
    <col min="4867" max="4867" width="7.85546875" style="1" customWidth="1"/>
    <col min="4868" max="4868" width="9.7109375" style="1" customWidth="1"/>
    <col min="4869" max="5117" width="9.140625" style="1"/>
    <col min="5118" max="5118" width="4.140625" style="1" customWidth="1"/>
    <col min="5119" max="5119" width="75.7109375" style="1" customWidth="1"/>
    <col min="5120" max="5120" width="7.42578125" style="1" customWidth="1"/>
    <col min="5121" max="5121" width="9" style="1" customWidth="1"/>
    <col min="5122" max="5122" width="9.5703125" style="1" customWidth="1"/>
    <col min="5123" max="5123" width="7.85546875" style="1" customWidth="1"/>
    <col min="5124" max="5124" width="9.7109375" style="1" customWidth="1"/>
    <col min="5125" max="5373" width="9.140625" style="1"/>
    <col min="5374" max="5374" width="4.140625" style="1" customWidth="1"/>
    <col min="5375" max="5375" width="75.7109375" style="1" customWidth="1"/>
    <col min="5376" max="5376" width="7.42578125" style="1" customWidth="1"/>
    <col min="5377" max="5377" width="9" style="1" customWidth="1"/>
    <col min="5378" max="5378" width="9.5703125" style="1" customWidth="1"/>
    <col min="5379" max="5379" width="7.85546875" style="1" customWidth="1"/>
    <col min="5380" max="5380" width="9.7109375" style="1" customWidth="1"/>
    <col min="5381" max="5629" width="9.140625" style="1"/>
    <col min="5630" max="5630" width="4.140625" style="1" customWidth="1"/>
    <col min="5631" max="5631" width="75.7109375" style="1" customWidth="1"/>
    <col min="5632" max="5632" width="7.42578125" style="1" customWidth="1"/>
    <col min="5633" max="5633" width="9" style="1" customWidth="1"/>
    <col min="5634" max="5634" width="9.5703125" style="1" customWidth="1"/>
    <col min="5635" max="5635" width="7.85546875" style="1" customWidth="1"/>
    <col min="5636" max="5636" width="9.7109375" style="1" customWidth="1"/>
    <col min="5637" max="5885" width="9.140625" style="1"/>
    <col min="5886" max="5886" width="4.140625" style="1" customWidth="1"/>
    <col min="5887" max="5887" width="75.7109375" style="1" customWidth="1"/>
    <col min="5888" max="5888" width="7.42578125" style="1" customWidth="1"/>
    <col min="5889" max="5889" width="9" style="1" customWidth="1"/>
    <col min="5890" max="5890" width="9.5703125" style="1" customWidth="1"/>
    <col min="5891" max="5891" width="7.85546875" style="1" customWidth="1"/>
    <col min="5892" max="5892" width="9.7109375" style="1" customWidth="1"/>
    <col min="5893" max="6141" width="9.140625" style="1"/>
    <col min="6142" max="6142" width="4.140625" style="1" customWidth="1"/>
    <col min="6143" max="6143" width="75.7109375" style="1" customWidth="1"/>
    <col min="6144" max="6144" width="7.42578125" style="1" customWidth="1"/>
    <col min="6145" max="6145" width="9" style="1" customWidth="1"/>
    <col min="6146" max="6146" width="9.5703125" style="1" customWidth="1"/>
    <col min="6147" max="6147" width="7.85546875" style="1" customWidth="1"/>
    <col min="6148" max="6148" width="9.7109375" style="1" customWidth="1"/>
    <col min="6149" max="6397" width="9.140625" style="1"/>
    <col min="6398" max="6398" width="4.140625" style="1" customWidth="1"/>
    <col min="6399" max="6399" width="75.7109375" style="1" customWidth="1"/>
    <col min="6400" max="6400" width="7.42578125" style="1" customWidth="1"/>
    <col min="6401" max="6401" width="9" style="1" customWidth="1"/>
    <col min="6402" max="6402" width="9.5703125" style="1" customWidth="1"/>
    <col min="6403" max="6403" width="7.85546875" style="1" customWidth="1"/>
    <col min="6404" max="6404" width="9.7109375" style="1" customWidth="1"/>
    <col min="6405" max="6653" width="9.140625" style="1"/>
    <col min="6654" max="6654" width="4.140625" style="1" customWidth="1"/>
    <col min="6655" max="6655" width="75.7109375" style="1" customWidth="1"/>
    <col min="6656" max="6656" width="7.42578125" style="1" customWidth="1"/>
    <col min="6657" max="6657" width="9" style="1" customWidth="1"/>
    <col min="6658" max="6658" width="9.5703125" style="1" customWidth="1"/>
    <col min="6659" max="6659" width="7.85546875" style="1" customWidth="1"/>
    <col min="6660" max="6660" width="9.7109375" style="1" customWidth="1"/>
    <col min="6661" max="6909" width="9.140625" style="1"/>
    <col min="6910" max="6910" width="4.140625" style="1" customWidth="1"/>
    <col min="6911" max="6911" width="75.7109375" style="1" customWidth="1"/>
    <col min="6912" max="6912" width="7.42578125" style="1" customWidth="1"/>
    <col min="6913" max="6913" width="9" style="1" customWidth="1"/>
    <col min="6914" max="6914" width="9.5703125" style="1" customWidth="1"/>
    <col min="6915" max="6915" width="7.85546875" style="1" customWidth="1"/>
    <col min="6916" max="6916" width="9.7109375" style="1" customWidth="1"/>
    <col min="6917" max="7165" width="9.140625" style="1"/>
    <col min="7166" max="7166" width="4.140625" style="1" customWidth="1"/>
    <col min="7167" max="7167" width="75.7109375" style="1" customWidth="1"/>
    <col min="7168" max="7168" width="7.42578125" style="1" customWidth="1"/>
    <col min="7169" max="7169" width="9" style="1" customWidth="1"/>
    <col min="7170" max="7170" width="9.5703125" style="1" customWidth="1"/>
    <col min="7171" max="7171" width="7.85546875" style="1" customWidth="1"/>
    <col min="7172" max="7172" width="9.7109375" style="1" customWidth="1"/>
    <col min="7173" max="7421" width="9.140625" style="1"/>
    <col min="7422" max="7422" width="4.140625" style="1" customWidth="1"/>
    <col min="7423" max="7423" width="75.7109375" style="1" customWidth="1"/>
    <col min="7424" max="7424" width="7.42578125" style="1" customWidth="1"/>
    <col min="7425" max="7425" width="9" style="1" customWidth="1"/>
    <col min="7426" max="7426" width="9.5703125" style="1" customWidth="1"/>
    <col min="7427" max="7427" width="7.85546875" style="1" customWidth="1"/>
    <col min="7428" max="7428" width="9.7109375" style="1" customWidth="1"/>
    <col min="7429" max="7677" width="9.140625" style="1"/>
    <col min="7678" max="7678" width="4.140625" style="1" customWidth="1"/>
    <col min="7679" max="7679" width="75.7109375" style="1" customWidth="1"/>
    <col min="7680" max="7680" width="7.42578125" style="1" customWidth="1"/>
    <col min="7681" max="7681" width="9" style="1" customWidth="1"/>
    <col min="7682" max="7682" width="9.5703125" style="1" customWidth="1"/>
    <col min="7683" max="7683" width="7.85546875" style="1" customWidth="1"/>
    <col min="7684" max="7684" width="9.7109375" style="1" customWidth="1"/>
    <col min="7685" max="7933" width="9.140625" style="1"/>
    <col min="7934" max="7934" width="4.140625" style="1" customWidth="1"/>
    <col min="7935" max="7935" width="75.7109375" style="1" customWidth="1"/>
    <col min="7936" max="7936" width="7.42578125" style="1" customWidth="1"/>
    <col min="7937" max="7937" width="9" style="1" customWidth="1"/>
    <col min="7938" max="7938" width="9.5703125" style="1" customWidth="1"/>
    <col min="7939" max="7939" width="7.85546875" style="1" customWidth="1"/>
    <col min="7940" max="7940" width="9.7109375" style="1" customWidth="1"/>
    <col min="7941" max="8189" width="9.140625" style="1"/>
    <col min="8190" max="8190" width="4.140625" style="1" customWidth="1"/>
    <col min="8191" max="8191" width="75.7109375" style="1" customWidth="1"/>
    <col min="8192" max="8192" width="7.42578125" style="1" customWidth="1"/>
    <col min="8193" max="8193" width="9" style="1" customWidth="1"/>
    <col min="8194" max="8194" width="9.5703125" style="1" customWidth="1"/>
    <col min="8195" max="8195" width="7.85546875" style="1" customWidth="1"/>
    <col min="8196" max="8196" width="9.7109375" style="1" customWidth="1"/>
    <col min="8197" max="8445" width="9.140625" style="1"/>
    <col min="8446" max="8446" width="4.140625" style="1" customWidth="1"/>
    <col min="8447" max="8447" width="75.7109375" style="1" customWidth="1"/>
    <col min="8448" max="8448" width="7.42578125" style="1" customWidth="1"/>
    <col min="8449" max="8449" width="9" style="1" customWidth="1"/>
    <col min="8450" max="8450" width="9.5703125" style="1" customWidth="1"/>
    <col min="8451" max="8451" width="7.85546875" style="1" customWidth="1"/>
    <col min="8452" max="8452" width="9.7109375" style="1" customWidth="1"/>
    <col min="8453" max="8701" width="9.140625" style="1"/>
    <col min="8702" max="8702" width="4.140625" style="1" customWidth="1"/>
    <col min="8703" max="8703" width="75.7109375" style="1" customWidth="1"/>
    <col min="8704" max="8704" width="7.42578125" style="1" customWidth="1"/>
    <col min="8705" max="8705" width="9" style="1" customWidth="1"/>
    <col min="8706" max="8706" width="9.5703125" style="1" customWidth="1"/>
    <col min="8707" max="8707" width="7.85546875" style="1" customWidth="1"/>
    <col min="8708" max="8708" width="9.7109375" style="1" customWidth="1"/>
    <col min="8709" max="8957" width="9.140625" style="1"/>
    <col min="8958" max="8958" width="4.140625" style="1" customWidth="1"/>
    <col min="8959" max="8959" width="75.7109375" style="1" customWidth="1"/>
    <col min="8960" max="8960" width="7.42578125" style="1" customWidth="1"/>
    <col min="8961" max="8961" width="9" style="1" customWidth="1"/>
    <col min="8962" max="8962" width="9.5703125" style="1" customWidth="1"/>
    <col min="8963" max="8963" width="7.85546875" style="1" customWidth="1"/>
    <col min="8964" max="8964" width="9.7109375" style="1" customWidth="1"/>
    <col min="8965" max="9213" width="9.140625" style="1"/>
    <col min="9214" max="9214" width="4.140625" style="1" customWidth="1"/>
    <col min="9215" max="9215" width="75.7109375" style="1" customWidth="1"/>
    <col min="9216" max="9216" width="7.42578125" style="1" customWidth="1"/>
    <col min="9217" max="9217" width="9" style="1" customWidth="1"/>
    <col min="9218" max="9218" width="9.5703125" style="1" customWidth="1"/>
    <col min="9219" max="9219" width="7.85546875" style="1" customWidth="1"/>
    <col min="9220" max="9220" width="9.7109375" style="1" customWidth="1"/>
    <col min="9221" max="9469" width="9.140625" style="1"/>
    <col min="9470" max="9470" width="4.140625" style="1" customWidth="1"/>
    <col min="9471" max="9471" width="75.7109375" style="1" customWidth="1"/>
    <col min="9472" max="9472" width="7.42578125" style="1" customWidth="1"/>
    <col min="9473" max="9473" width="9" style="1" customWidth="1"/>
    <col min="9474" max="9474" width="9.5703125" style="1" customWidth="1"/>
    <col min="9475" max="9475" width="7.85546875" style="1" customWidth="1"/>
    <col min="9476" max="9476" width="9.7109375" style="1" customWidth="1"/>
    <col min="9477" max="9725" width="9.140625" style="1"/>
    <col min="9726" max="9726" width="4.140625" style="1" customWidth="1"/>
    <col min="9727" max="9727" width="75.7109375" style="1" customWidth="1"/>
    <col min="9728" max="9728" width="7.42578125" style="1" customWidth="1"/>
    <col min="9729" max="9729" width="9" style="1" customWidth="1"/>
    <col min="9730" max="9730" width="9.5703125" style="1" customWidth="1"/>
    <col min="9731" max="9731" width="7.85546875" style="1" customWidth="1"/>
    <col min="9732" max="9732" width="9.7109375" style="1" customWidth="1"/>
    <col min="9733" max="9981" width="9.140625" style="1"/>
    <col min="9982" max="9982" width="4.140625" style="1" customWidth="1"/>
    <col min="9983" max="9983" width="75.7109375" style="1" customWidth="1"/>
    <col min="9984" max="9984" width="7.42578125" style="1" customWidth="1"/>
    <col min="9985" max="9985" width="9" style="1" customWidth="1"/>
    <col min="9986" max="9986" width="9.5703125" style="1" customWidth="1"/>
    <col min="9987" max="9987" width="7.85546875" style="1" customWidth="1"/>
    <col min="9988" max="9988" width="9.7109375" style="1" customWidth="1"/>
    <col min="9989" max="10237" width="9.140625" style="1"/>
    <col min="10238" max="10238" width="4.140625" style="1" customWidth="1"/>
    <col min="10239" max="10239" width="75.7109375" style="1" customWidth="1"/>
    <col min="10240" max="10240" width="7.42578125" style="1" customWidth="1"/>
    <col min="10241" max="10241" width="9" style="1" customWidth="1"/>
    <col min="10242" max="10242" width="9.5703125" style="1" customWidth="1"/>
    <col min="10243" max="10243" width="7.85546875" style="1" customWidth="1"/>
    <col min="10244" max="10244" width="9.7109375" style="1" customWidth="1"/>
    <col min="10245" max="10493" width="9.140625" style="1"/>
    <col min="10494" max="10494" width="4.140625" style="1" customWidth="1"/>
    <col min="10495" max="10495" width="75.7109375" style="1" customWidth="1"/>
    <col min="10496" max="10496" width="7.42578125" style="1" customWidth="1"/>
    <col min="10497" max="10497" width="9" style="1" customWidth="1"/>
    <col min="10498" max="10498" width="9.5703125" style="1" customWidth="1"/>
    <col min="10499" max="10499" width="7.85546875" style="1" customWidth="1"/>
    <col min="10500" max="10500" width="9.7109375" style="1" customWidth="1"/>
    <col min="10501" max="10749" width="9.140625" style="1"/>
    <col min="10750" max="10750" width="4.140625" style="1" customWidth="1"/>
    <col min="10751" max="10751" width="75.7109375" style="1" customWidth="1"/>
    <col min="10752" max="10752" width="7.42578125" style="1" customWidth="1"/>
    <col min="10753" max="10753" width="9" style="1" customWidth="1"/>
    <col min="10754" max="10754" width="9.5703125" style="1" customWidth="1"/>
    <col min="10755" max="10755" width="7.85546875" style="1" customWidth="1"/>
    <col min="10756" max="10756" width="9.7109375" style="1" customWidth="1"/>
    <col min="10757" max="11005" width="9.140625" style="1"/>
    <col min="11006" max="11006" width="4.140625" style="1" customWidth="1"/>
    <col min="11007" max="11007" width="75.7109375" style="1" customWidth="1"/>
    <col min="11008" max="11008" width="7.42578125" style="1" customWidth="1"/>
    <col min="11009" max="11009" width="9" style="1" customWidth="1"/>
    <col min="11010" max="11010" width="9.5703125" style="1" customWidth="1"/>
    <col min="11011" max="11011" width="7.85546875" style="1" customWidth="1"/>
    <col min="11012" max="11012" width="9.7109375" style="1" customWidth="1"/>
    <col min="11013" max="11261" width="9.140625" style="1"/>
    <col min="11262" max="11262" width="4.140625" style="1" customWidth="1"/>
    <col min="11263" max="11263" width="75.7109375" style="1" customWidth="1"/>
    <col min="11264" max="11264" width="7.42578125" style="1" customWidth="1"/>
    <col min="11265" max="11265" width="9" style="1" customWidth="1"/>
    <col min="11266" max="11266" width="9.5703125" style="1" customWidth="1"/>
    <col min="11267" max="11267" width="7.85546875" style="1" customWidth="1"/>
    <col min="11268" max="11268" width="9.7109375" style="1" customWidth="1"/>
    <col min="11269" max="11517" width="9.140625" style="1"/>
    <col min="11518" max="11518" width="4.140625" style="1" customWidth="1"/>
    <col min="11519" max="11519" width="75.7109375" style="1" customWidth="1"/>
    <col min="11520" max="11520" width="7.42578125" style="1" customWidth="1"/>
    <col min="11521" max="11521" width="9" style="1" customWidth="1"/>
    <col min="11522" max="11522" width="9.5703125" style="1" customWidth="1"/>
    <col min="11523" max="11523" width="7.85546875" style="1" customWidth="1"/>
    <col min="11524" max="11524" width="9.7109375" style="1" customWidth="1"/>
    <col min="11525" max="11773" width="9.140625" style="1"/>
    <col min="11774" max="11774" width="4.140625" style="1" customWidth="1"/>
    <col min="11775" max="11775" width="75.7109375" style="1" customWidth="1"/>
    <col min="11776" max="11776" width="7.42578125" style="1" customWidth="1"/>
    <col min="11777" max="11777" width="9" style="1" customWidth="1"/>
    <col min="11778" max="11778" width="9.5703125" style="1" customWidth="1"/>
    <col min="11779" max="11779" width="7.85546875" style="1" customWidth="1"/>
    <col min="11780" max="11780" width="9.7109375" style="1" customWidth="1"/>
    <col min="11781" max="12029" width="9.140625" style="1"/>
    <col min="12030" max="12030" width="4.140625" style="1" customWidth="1"/>
    <col min="12031" max="12031" width="75.7109375" style="1" customWidth="1"/>
    <col min="12032" max="12032" width="7.42578125" style="1" customWidth="1"/>
    <col min="12033" max="12033" width="9" style="1" customWidth="1"/>
    <col min="12034" max="12034" width="9.5703125" style="1" customWidth="1"/>
    <col min="12035" max="12035" width="7.85546875" style="1" customWidth="1"/>
    <col min="12036" max="12036" width="9.7109375" style="1" customWidth="1"/>
    <col min="12037" max="12285" width="9.140625" style="1"/>
    <col min="12286" max="12286" width="4.140625" style="1" customWidth="1"/>
    <col min="12287" max="12287" width="75.7109375" style="1" customWidth="1"/>
    <col min="12288" max="12288" width="7.42578125" style="1" customWidth="1"/>
    <col min="12289" max="12289" width="9" style="1" customWidth="1"/>
    <col min="12290" max="12290" width="9.5703125" style="1" customWidth="1"/>
    <col min="12291" max="12291" width="7.85546875" style="1" customWidth="1"/>
    <col min="12292" max="12292" width="9.7109375" style="1" customWidth="1"/>
    <col min="12293" max="12541" width="9.140625" style="1"/>
    <col min="12542" max="12542" width="4.140625" style="1" customWidth="1"/>
    <col min="12543" max="12543" width="75.7109375" style="1" customWidth="1"/>
    <col min="12544" max="12544" width="7.42578125" style="1" customWidth="1"/>
    <col min="12545" max="12545" width="9" style="1" customWidth="1"/>
    <col min="12546" max="12546" width="9.5703125" style="1" customWidth="1"/>
    <col min="12547" max="12547" width="7.85546875" style="1" customWidth="1"/>
    <col min="12548" max="12548" width="9.7109375" style="1" customWidth="1"/>
    <col min="12549" max="12797" width="9.140625" style="1"/>
    <col min="12798" max="12798" width="4.140625" style="1" customWidth="1"/>
    <col min="12799" max="12799" width="75.7109375" style="1" customWidth="1"/>
    <col min="12800" max="12800" width="7.42578125" style="1" customWidth="1"/>
    <col min="12801" max="12801" width="9" style="1" customWidth="1"/>
    <col min="12802" max="12802" width="9.5703125" style="1" customWidth="1"/>
    <col min="12803" max="12803" width="7.85546875" style="1" customWidth="1"/>
    <col min="12804" max="12804" width="9.7109375" style="1" customWidth="1"/>
    <col min="12805" max="13053" width="9.140625" style="1"/>
    <col min="13054" max="13054" width="4.140625" style="1" customWidth="1"/>
    <col min="13055" max="13055" width="75.7109375" style="1" customWidth="1"/>
    <col min="13056" max="13056" width="7.42578125" style="1" customWidth="1"/>
    <col min="13057" max="13057" width="9" style="1" customWidth="1"/>
    <col min="13058" max="13058" width="9.5703125" style="1" customWidth="1"/>
    <col min="13059" max="13059" width="7.85546875" style="1" customWidth="1"/>
    <col min="13060" max="13060" width="9.7109375" style="1" customWidth="1"/>
    <col min="13061" max="13309" width="9.140625" style="1"/>
    <col min="13310" max="13310" width="4.140625" style="1" customWidth="1"/>
    <col min="13311" max="13311" width="75.7109375" style="1" customWidth="1"/>
    <col min="13312" max="13312" width="7.42578125" style="1" customWidth="1"/>
    <col min="13313" max="13313" width="9" style="1" customWidth="1"/>
    <col min="13314" max="13314" width="9.5703125" style="1" customWidth="1"/>
    <col min="13315" max="13315" width="7.85546875" style="1" customWidth="1"/>
    <col min="13316" max="13316" width="9.7109375" style="1" customWidth="1"/>
    <col min="13317" max="13565" width="9.140625" style="1"/>
    <col min="13566" max="13566" width="4.140625" style="1" customWidth="1"/>
    <col min="13567" max="13567" width="75.7109375" style="1" customWidth="1"/>
    <col min="13568" max="13568" width="7.42578125" style="1" customWidth="1"/>
    <col min="13569" max="13569" width="9" style="1" customWidth="1"/>
    <col min="13570" max="13570" width="9.5703125" style="1" customWidth="1"/>
    <col min="13571" max="13571" width="7.85546875" style="1" customWidth="1"/>
    <col min="13572" max="13572" width="9.7109375" style="1" customWidth="1"/>
    <col min="13573" max="13821" width="9.140625" style="1"/>
    <col min="13822" max="13822" width="4.140625" style="1" customWidth="1"/>
    <col min="13823" max="13823" width="75.7109375" style="1" customWidth="1"/>
    <col min="13824" max="13824" width="7.42578125" style="1" customWidth="1"/>
    <col min="13825" max="13825" width="9" style="1" customWidth="1"/>
    <col min="13826" max="13826" width="9.5703125" style="1" customWidth="1"/>
    <col min="13827" max="13827" width="7.85546875" style="1" customWidth="1"/>
    <col min="13828" max="13828" width="9.7109375" style="1" customWidth="1"/>
    <col min="13829" max="14077" width="9.140625" style="1"/>
    <col min="14078" max="14078" width="4.140625" style="1" customWidth="1"/>
    <col min="14079" max="14079" width="75.7109375" style="1" customWidth="1"/>
    <col min="14080" max="14080" width="7.42578125" style="1" customWidth="1"/>
    <col min="14081" max="14081" width="9" style="1" customWidth="1"/>
    <col min="14082" max="14082" width="9.5703125" style="1" customWidth="1"/>
    <col min="14083" max="14083" width="7.85546875" style="1" customWidth="1"/>
    <col min="14084" max="14084" width="9.7109375" style="1" customWidth="1"/>
    <col min="14085" max="14333" width="9.140625" style="1"/>
    <col min="14334" max="14334" width="4.140625" style="1" customWidth="1"/>
    <col min="14335" max="14335" width="75.7109375" style="1" customWidth="1"/>
    <col min="14336" max="14336" width="7.42578125" style="1" customWidth="1"/>
    <col min="14337" max="14337" width="9" style="1" customWidth="1"/>
    <col min="14338" max="14338" width="9.5703125" style="1" customWidth="1"/>
    <col min="14339" max="14339" width="7.85546875" style="1" customWidth="1"/>
    <col min="14340" max="14340" width="9.7109375" style="1" customWidth="1"/>
    <col min="14341" max="14589" width="9.140625" style="1"/>
    <col min="14590" max="14590" width="4.140625" style="1" customWidth="1"/>
    <col min="14591" max="14591" width="75.7109375" style="1" customWidth="1"/>
    <col min="14592" max="14592" width="7.42578125" style="1" customWidth="1"/>
    <col min="14593" max="14593" width="9" style="1" customWidth="1"/>
    <col min="14594" max="14594" width="9.5703125" style="1" customWidth="1"/>
    <col min="14595" max="14595" width="7.85546875" style="1" customWidth="1"/>
    <col min="14596" max="14596" width="9.7109375" style="1" customWidth="1"/>
    <col min="14597" max="14845" width="9.140625" style="1"/>
    <col min="14846" max="14846" width="4.140625" style="1" customWidth="1"/>
    <col min="14847" max="14847" width="75.7109375" style="1" customWidth="1"/>
    <col min="14848" max="14848" width="7.42578125" style="1" customWidth="1"/>
    <col min="14849" max="14849" width="9" style="1" customWidth="1"/>
    <col min="14850" max="14850" width="9.5703125" style="1" customWidth="1"/>
    <col min="14851" max="14851" width="7.85546875" style="1" customWidth="1"/>
    <col min="14852" max="14852" width="9.7109375" style="1" customWidth="1"/>
    <col min="14853" max="15101" width="9.140625" style="1"/>
    <col min="15102" max="15102" width="4.140625" style="1" customWidth="1"/>
    <col min="15103" max="15103" width="75.7109375" style="1" customWidth="1"/>
    <col min="15104" max="15104" width="7.42578125" style="1" customWidth="1"/>
    <col min="15105" max="15105" width="9" style="1" customWidth="1"/>
    <col min="15106" max="15106" width="9.5703125" style="1" customWidth="1"/>
    <col min="15107" max="15107" width="7.85546875" style="1" customWidth="1"/>
    <col min="15108" max="15108" width="9.7109375" style="1" customWidth="1"/>
    <col min="15109" max="15357" width="9.140625" style="1"/>
    <col min="15358" max="15358" width="4.140625" style="1" customWidth="1"/>
    <col min="15359" max="15359" width="75.7109375" style="1" customWidth="1"/>
    <col min="15360" max="15360" width="7.42578125" style="1" customWidth="1"/>
    <col min="15361" max="15361" width="9" style="1" customWidth="1"/>
    <col min="15362" max="15362" width="9.5703125" style="1" customWidth="1"/>
    <col min="15363" max="15363" width="7.85546875" style="1" customWidth="1"/>
    <col min="15364" max="15364" width="9.7109375" style="1" customWidth="1"/>
    <col min="15365" max="15613" width="9.140625" style="1"/>
    <col min="15614" max="15614" width="4.140625" style="1" customWidth="1"/>
    <col min="15615" max="15615" width="75.7109375" style="1" customWidth="1"/>
    <col min="15616" max="15616" width="7.42578125" style="1" customWidth="1"/>
    <col min="15617" max="15617" width="9" style="1" customWidth="1"/>
    <col min="15618" max="15618" width="9.5703125" style="1" customWidth="1"/>
    <col min="15619" max="15619" width="7.85546875" style="1" customWidth="1"/>
    <col min="15620" max="15620" width="9.7109375" style="1" customWidth="1"/>
    <col min="15621" max="15869" width="9.140625" style="1"/>
    <col min="15870" max="15870" width="4.140625" style="1" customWidth="1"/>
    <col min="15871" max="15871" width="75.7109375" style="1" customWidth="1"/>
    <col min="15872" max="15872" width="7.42578125" style="1" customWidth="1"/>
    <col min="15873" max="15873" width="9" style="1" customWidth="1"/>
    <col min="15874" max="15874" width="9.5703125" style="1" customWidth="1"/>
    <col min="15875" max="15875" width="7.85546875" style="1" customWidth="1"/>
    <col min="15876" max="15876" width="9.7109375" style="1" customWidth="1"/>
    <col min="15877" max="16125" width="9.140625" style="1"/>
    <col min="16126" max="16126" width="4.140625" style="1" customWidth="1"/>
    <col min="16127" max="16127" width="75.7109375" style="1" customWidth="1"/>
    <col min="16128" max="16128" width="7.42578125" style="1" customWidth="1"/>
    <col min="16129" max="16129" width="9" style="1" customWidth="1"/>
    <col min="16130" max="16130" width="9.5703125" style="1" customWidth="1"/>
    <col min="16131" max="16131" width="7.85546875" style="1" customWidth="1"/>
    <col min="16132" max="16132" width="9.7109375" style="1" customWidth="1"/>
    <col min="16133" max="16384" width="9.140625" style="1"/>
  </cols>
  <sheetData>
    <row r="1" spans="1:7" s="23" customFormat="1" ht="24" customHeight="1" x14ac:dyDescent="0.25">
      <c r="A1" s="86" t="s">
        <v>490</v>
      </c>
      <c r="B1" s="86"/>
      <c r="C1" s="86"/>
      <c r="D1" s="86"/>
      <c r="E1" s="86"/>
      <c r="F1" s="86"/>
      <c r="G1" s="86"/>
    </row>
    <row r="2" spans="1:7" s="23" customFormat="1" ht="24" customHeight="1" x14ac:dyDescent="0.25">
      <c r="A2" s="86" t="s">
        <v>0</v>
      </c>
      <c r="B2" s="86"/>
      <c r="C2" s="86"/>
      <c r="D2" s="86"/>
      <c r="E2" s="86"/>
      <c r="F2" s="86"/>
      <c r="G2" s="86"/>
    </row>
    <row r="3" spans="1:7" ht="19.5" x14ac:dyDescent="0.35">
      <c r="B3" s="2"/>
      <c r="D3" s="61"/>
      <c r="F3" s="61"/>
      <c r="G3" s="61"/>
    </row>
    <row r="4" spans="1:7" x14ac:dyDescent="0.25">
      <c r="B4" s="3" t="s">
        <v>1</v>
      </c>
      <c r="D4" s="74" t="s">
        <v>492</v>
      </c>
      <c r="E4" s="74"/>
      <c r="F4" s="74"/>
      <c r="G4" s="74"/>
    </row>
    <row r="5" spans="1:7" x14ac:dyDescent="0.25">
      <c r="A5" s="4"/>
      <c r="B5" s="5" t="s">
        <v>240</v>
      </c>
      <c r="C5" s="4" t="s">
        <v>241</v>
      </c>
      <c r="D5" s="4" t="s">
        <v>242</v>
      </c>
      <c r="E5" s="4" t="s">
        <v>243</v>
      </c>
      <c r="F5" s="4" t="s">
        <v>244</v>
      </c>
      <c r="G5" s="4" t="s">
        <v>245</v>
      </c>
    </row>
    <row r="6" spans="1:7" ht="38.25" x14ac:dyDescent="0.25">
      <c r="A6" s="6"/>
      <c r="B6" s="7" t="s">
        <v>3</v>
      </c>
      <c r="C6" s="8" t="s">
        <v>4</v>
      </c>
      <c r="D6" s="75" t="s">
        <v>476</v>
      </c>
      <c r="E6" s="60" t="s">
        <v>477</v>
      </c>
      <c r="F6" s="75" t="s">
        <v>483</v>
      </c>
      <c r="G6" s="75" t="s">
        <v>484</v>
      </c>
    </row>
    <row r="7" spans="1:7" ht="15" hidden="1" customHeight="1" x14ac:dyDescent="0.25">
      <c r="A7" s="6"/>
      <c r="B7" s="9" t="s">
        <v>5</v>
      </c>
      <c r="C7" s="10" t="s">
        <v>6</v>
      </c>
      <c r="D7" s="6" t="e">
        <f>SUM(#REF!)</f>
        <v>#REF!</v>
      </c>
      <c r="E7" s="6"/>
      <c r="F7" s="6"/>
      <c r="G7" s="6"/>
    </row>
    <row r="8" spans="1:7" ht="15" hidden="1" customHeight="1" x14ac:dyDescent="0.25">
      <c r="A8" s="6"/>
      <c r="B8" s="11" t="s">
        <v>7</v>
      </c>
      <c r="C8" s="10" t="s">
        <v>8</v>
      </c>
      <c r="D8" s="6" t="e">
        <f>SUM(#REF!)</f>
        <v>#REF!</v>
      </c>
      <c r="E8" s="6"/>
      <c r="F8" s="6"/>
      <c r="G8" s="6"/>
    </row>
    <row r="9" spans="1:7" ht="15" hidden="1" customHeight="1" x14ac:dyDescent="0.25">
      <c r="A9" s="6"/>
      <c r="B9" s="11" t="s">
        <v>9</v>
      </c>
      <c r="C9" s="10" t="s">
        <v>10</v>
      </c>
      <c r="D9" s="6" t="e">
        <f>SUM(#REF!)</f>
        <v>#REF!</v>
      </c>
      <c r="E9" s="6"/>
      <c r="F9" s="6"/>
      <c r="G9" s="6"/>
    </row>
    <row r="10" spans="1:7" ht="15" hidden="1" customHeight="1" x14ac:dyDescent="0.25">
      <c r="A10" s="6"/>
      <c r="B10" s="11" t="s">
        <v>11</v>
      </c>
      <c r="C10" s="10" t="s">
        <v>12</v>
      </c>
      <c r="D10" s="6" t="e">
        <f>SUM(#REF!)</f>
        <v>#REF!</v>
      </c>
      <c r="E10" s="6"/>
      <c r="F10" s="6"/>
      <c r="G10" s="6"/>
    </row>
    <row r="11" spans="1:7" ht="15" hidden="1" customHeight="1" x14ac:dyDescent="0.25">
      <c r="A11" s="6"/>
      <c r="B11" s="11" t="s">
        <v>13</v>
      </c>
      <c r="C11" s="10" t="s">
        <v>14</v>
      </c>
      <c r="D11" s="6" t="e">
        <f>SUM(#REF!)</f>
        <v>#REF!</v>
      </c>
      <c r="E11" s="6"/>
      <c r="F11" s="6"/>
      <c r="G11" s="6"/>
    </row>
    <row r="12" spans="1:7" ht="15" hidden="1" customHeight="1" x14ac:dyDescent="0.25">
      <c r="A12" s="6"/>
      <c r="B12" s="11" t="s">
        <v>15</v>
      </c>
      <c r="C12" s="10" t="s">
        <v>16</v>
      </c>
      <c r="D12" s="6" t="e">
        <f>SUM(#REF!)</f>
        <v>#REF!</v>
      </c>
      <c r="E12" s="6"/>
      <c r="F12" s="6"/>
      <c r="G12" s="6"/>
    </row>
    <row r="13" spans="1:7" ht="15" customHeight="1" x14ac:dyDescent="0.25">
      <c r="A13" s="6" t="s">
        <v>2</v>
      </c>
      <c r="B13" s="12" t="s">
        <v>18</v>
      </c>
      <c r="C13" s="13" t="s">
        <v>19</v>
      </c>
      <c r="D13" s="6"/>
      <c r="E13" s="6"/>
      <c r="F13" s="6"/>
      <c r="G13" s="76"/>
    </row>
    <row r="14" spans="1:7" ht="15" hidden="1" customHeight="1" x14ac:dyDescent="0.25">
      <c r="A14" s="6" t="s">
        <v>20</v>
      </c>
      <c r="B14" s="11" t="s">
        <v>21</v>
      </c>
      <c r="C14" s="10" t="s">
        <v>22</v>
      </c>
      <c r="D14" s="6" t="e">
        <f>SUM(#REF!)</f>
        <v>#REF!</v>
      </c>
      <c r="E14" s="6"/>
      <c r="F14" s="6"/>
      <c r="G14" s="76"/>
    </row>
    <row r="15" spans="1:7" ht="15" hidden="1" customHeight="1" x14ac:dyDescent="0.25">
      <c r="A15" s="6"/>
      <c r="B15" s="11" t="s">
        <v>23</v>
      </c>
      <c r="C15" s="10" t="s">
        <v>24</v>
      </c>
      <c r="D15" s="6" t="e">
        <f>SUM(#REF!)</f>
        <v>#REF!</v>
      </c>
      <c r="E15" s="6"/>
      <c r="F15" s="6"/>
      <c r="G15" s="76"/>
    </row>
    <row r="16" spans="1:7" ht="15" hidden="1" customHeight="1" x14ac:dyDescent="0.25">
      <c r="A16" s="6"/>
      <c r="B16" s="11" t="s">
        <v>25</v>
      </c>
      <c r="C16" s="10" t="s">
        <v>26</v>
      </c>
      <c r="D16" s="6" t="e">
        <f>SUM(#REF!)</f>
        <v>#REF!</v>
      </c>
      <c r="E16" s="6"/>
      <c r="F16" s="6"/>
      <c r="G16" s="76"/>
    </row>
    <row r="17" spans="1:7" ht="15" hidden="1" customHeight="1" x14ac:dyDescent="0.25">
      <c r="A17" s="6"/>
      <c r="B17" s="11" t="s">
        <v>27</v>
      </c>
      <c r="C17" s="10" t="s">
        <v>28</v>
      </c>
      <c r="D17" s="6" t="e">
        <f>SUM(#REF!)</f>
        <v>#REF!</v>
      </c>
      <c r="E17" s="6"/>
      <c r="F17" s="6"/>
      <c r="G17" s="76"/>
    </row>
    <row r="18" spans="1:7" ht="15" customHeight="1" x14ac:dyDescent="0.25">
      <c r="A18" s="6" t="s">
        <v>17</v>
      </c>
      <c r="B18" s="11" t="s">
        <v>29</v>
      </c>
      <c r="C18" s="10" t="s">
        <v>30</v>
      </c>
      <c r="D18" s="6">
        <v>97481</v>
      </c>
      <c r="E18" s="6">
        <v>98168</v>
      </c>
      <c r="F18" s="6">
        <v>75127</v>
      </c>
      <c r="G18" s="76">
        <f>F18/E18</f>
        <v>0.76529011490506071</v>
      </c>
    </row>
    <row r="19" spans="1:7" ht="15" customHeight="1" x14ac:dyDescent="0.25">
      <c r="A19" s="6" t="s">
        <v>20</v>
      </c>
      <c r="B19" s="14" t="s">
        <v>32</v>
      </c>
      <c r="C19" s="15" t="s">
        <v>33</v>
      </c>
      <c r="D19" s="6">
        <f>SUM(D18)</f>
        <v>97481</v>
      </c>
      <c r="E19" s="6">
        <f>SUM(E18)</f>
        <v>98168</v>
      </c>
      <c r="F19" s="6">
        <f>SUM(F18)</f>
        <v>75127</v>
      </c>
      <c r="G19" s="76">
        <f>F19/E19</f>
        <v>0.76529011490506071</v>
      </c>
    </row>
    <row r="20" spans="1:7" ht="15" hidden="1" customHeight="1" x14ac:dyDescent="0.25">
      <c r="A20" s="6" t="s">
        <v>31</v>
      </c>
      <c r="B20" s="11" t="s">
        <v>35</v>
      </c>
      <c r="C20" s="10" t="s">
        <v>36</v>
      </c>
      <c r="D20" s="6"/>
      <c r="E20" s="6">
        <f t="shared" ref="E20:E21" si="0">SUM(E19)</f>
        <v>98168</v>
      </c>
      <c r="F20" s="6"/>
      <c r="G20" s="76"/>
    </row>
    <row r="21" spans="1:7" ht="15" hidden="1" customHeight="1" x14ac:dyDescent="0.25">
      <c r="A21" s="6" t="s">
        <v>37</v>
      </c>
      <c r="B21" s="11" t="s">
        <v>38</v>
      </c>
      <c r="C21" s="10" t="s">
        <v>39</v>
      </c>
      <c r="D21" s="6"/>
      <c r="E21" s="6">
        <f t="shared" si="0"/>
        <v>98168</v>
      </c>
      <c r="F21" s="6"/>
      <c r="G21" s="76"/>
    </row>
    <row r="22" spans="1:7" ht="15" customHeight="1" x14ac:dyDescent="0.25">
      <c r="A22" s="6" t="s">
        <v>31</v>
      </c>
      <c r="B22" s="11" t="s">
        <v>41</v>
      </c>
      <c r="C22" s="10" t="s">
        <v>42</v>
      </c>
      <c r="D22" s="6"/>
      <c r="E22" s="6"/>
      <c r="F22" s="6"/>
      <c r="G22" s="76"/>
    </row>
    <row r="23" spans="1:7" ht="15" hidden="1" customHeight="1" x14ac:dyDescent="0.25">
      <c r="A23" s="6" t="s">
        <v>43</v>
      </c>
      <c r="B23" s="11" t="s">
        <v>44</v>
      </c>
      <c r="C23" s="10" t="s">
        <v>45</v>
      </c>
      <c r="D23" s="6"/>
      <c r="E23" s="6"/>
      <c r="F23" s="6"/>
      <c r="G23" s="76"/>
    </row>
    <row r="24" spans="1:7" ht="15" hidden="1" customHeight="1" x14ac:dyDescent="0.25">
      <c r="A24" s="6" t="s">
        <v>46</v>
      </c>
      <c r="B24" s="11" t="s">
        <v>47</v>
      </c>
      <c r="C24" s="10" t="s">
        <v>48</v>
      </c>
      <c r="D24" s="6"/>
      <c r="E24" s="6"/>
      <c r="F24" s="6"/>
      <c r="G24" s="76"/>
    </row>
    <row r="25" spans="1:7" ht="15" hidden="1" customHeight="1" x14ac:dyDescent="0.25">
      <c r="A25" s="6" t="s">
        <v>49</v>
      </c>
      <c r="B25" s="11" t="s">
        <v>50</v>
      </c>
      <c r="C25" s="10" t="s">
        <v>51</v>
      </c>
      <c r="D25" s="6"/>
      <c r="E25" s="6"/>
      <c r="F25" s="6"/>
      <c r="G25" s="76"/>
    </row>
    <row r="26" spans="1:7" ht="15" hidden="1" customHeight="1" x14ac:dyDescent="0.25">
      <c r="A26" s="6" t="s">
        <v>52</v>
      </c>
      <c r="B26" s="11" t="s">
        <v>53</v>
      </c>
      <c r="C26" s="10" t="s">
        <v>54</v>
      </c>
      <c r="D26" s="6"/>
      <c r="E26" s="6"/>
      <c r="F26" s="6"/>
      <c r="G26" s="76"/>
    </row>
    <row r="27" spans="1:7" ht="15" hidden="1" customHeight="1" x14ac:dyDescent="0.25">
      <c r="A27" s="6" t="s">
        <v>55</v>
      </c>
      <c r="B27" s="11" t="s">
        <v>56</v>
      </c>
      <c r="C27" s="10" t="s">
        <v>57</v>
      </c>
      <c r="D27" s="6"/>
      <c r="E27" s="6"/>
      <c r="F27" s="6"/>
      <c r="G27" s="76"/>
    </row>
    <row r="28" spans="1:7" ht="15" hidden="1" customHeight="1" x14ac:dyDescent="0.25">
      <c r="A28" s="6" t="s">
        <v>58</v>
      </c>
      <c r="B28" s="11" t="s">
        <v>59</v>
      </c>
      <c r="C28" s="10" t="s">
        <v>60</v>
      </c>
      <c r="D28" s="6"/>
      <c r="E28" s="6"/>
      <c r="F28" s="6"/>
      <c r="G28" s="76"/>
    </row>
    <row r="29" spans="1:7" ht="15" hidden="1" customHeight="1" x14ac:dyDescent="0.25">
      <c r="A29" s="6" t="s">
        <v>61</v>
      </c>
      <c r="B29" s="11" t="s">
        <v>62</v>
      </c>
      <c r="C29" s="10" t="s">
        <v>63</v>
      </c>
      <c r="D29" s="6"/>
      <c r="E29" s="6"/>
      <c r="F29" s="6"/>
      <c r="G29" s="76"/>
    </row>
    <row r="30" spans="1:7" ht="15" hidden="1" customHeight="1" x14ac:dyDescent="0.25">
      <c r="A30" s="6" t="s">
        <v>64</v>
      </c>
      <c r="B30" s="11" t="s">
        <v>65</v>
      </c>
      <c r="C30" s="10" t="s">
        <v>66</v>
      </c>
      <c r="D30" s="6"/>
      <c r="E30" s="6"/>
      <c r="F30" s="6"/>
      <c r="G30" s="76"/>
    </row>
    <row r="31" spans="1:7" ht="15" customHeight="1" x14ac:dyDescent="0.25">
      <c r="A31" s="6" t="s">
        <v>34</v>
      </c>
      <c r="B31" s="11" t="s">
        <v>67</v>
      </c>
      <c r="C31" s="10" t="s">
        <v>68</v>
      </c>
      <c r="D31" s="6"/>
      <c r="E31" s="6"/>
      <c r="F31" s="6"/>
      <c r="G31" s="76"/>
    </row>
    <row r="32" spans="1:7" ht="15" customHeight="1" x14ac:dyDescent="0.25">
      <c r="A32" s="6" t="s">
        <v>37</v>
      </c>
      <c r="B32" s="11" t="s">
        <v>69</v>
      </c>
      <c r="C32" s="10" t="s">
        <v>70</v>
      </c>
      <c r="D32" s="6"/>
      <c r="E32" s="6"/>
      <c r="F32" s="6"/>
      <c r="G32" s="76"/>
    </row>
    <row r="33" spans="1:7" ht="15" customHeight="1" x14ac:dyDescent="0.25">
      <c r="A33" s="6" t="s">
        <v>40</v>
      </c>
      <c r="B33" s="14" t="s">
        <v>71</v>
      </c>
      <c r="C33" s="15" t="s">
        <v>72</v>
      </c>
      <c r="D33" s="6"/>
      <c r="E33" s="6"/>
      <c r="F33" s="6"/>
      <c r="G33" s="76"/>
    </row>
    <row r="34" spans="1:7" ht="15" customHeight="1" x14ac:dyDescent="0.25">
      <c r="A34" s="6" t="s">
        <v>43</v>
      </c>
      <c r="B34" s="16" t="s">
        <v>73</v>
      </c>
      <c r="C34" s="10" t="s">
        <v>74</v>
      </c>
      <c r="D34" s="6"/>
      <c r="E34" s="6"/>
      <c r="F34" s="6"/>
      <c r="G34" s="76"/>
    </row>
    <row r="35" spans="1:7" ht="15" customHeight="1" x14ac:dyDescent="0.25">
      <c r="A35" s="6" t="s">
        <v>46</v>
      </c>
      <c r="B35" s="16" t="s">
        <v>75</v>
      </c>
      <c r="C35" s="10" t="s">
        <v>76</v>
      </c>
      <c r="D35" s="6"/>
      <c r="E35" s="6"/>
      <c r="F35" s="6"/>
      <c r="G35" s="76"/>
    </row>
    <row r="36" spans="1:7" ht="15" customHeight="1" x14ac:dyDescent="0.25">
      <c r="A36" s="6" t="s">
        <v>49</v>
      </c>
      <c r="B36" s="16" t="s">
        <v>77</v>
      </c>
      <c r="C36" s="10" t="s">
        <v>78</v>
      </c>
      <c r="D36" s="6"/>
      <c r="E36" s="6"/>
      <c r="F36" s="6"/>
      <c r="G36" s="76"/>
    </row>
    <row r="37" spans="1:7" ht="15" customHeight="1" x14ac:dyDescent="0.25">
      <c r="A37" s="6" t="s">
        <v>52</v>
      </c>
      <c r="B37" s="16" t="s">
        <v>79</v>
      </c>
      <c r="C37" s="10" t="s">
        <v>80</v>
      </c>
      <c r="D37" s="6"/>
      <c r="E37" s="6"/>
      <c r="F37" s="6"/>
      <c r="G37" s="76"/>
    </row>
    <row r="38" spans="1:7" ht="15" customHeight="1" x14ac:dyDescent="0.25">
      <c r="A38" s="6" t="s">
        <v>55</v>
      </c>
      <c r="B38" s="16" t="s">
        <v>81</v>
      </c>
      <c r="C38" s="10" t="s">
        <v>82</v>
      </c>
      <c r="D38" s="6"/>
      <c r="E38" s="6"/>
      <c r="F38" s="6"/>
      <c r="G38" s="76"/>
    </row>
    <row r="39" spans="1:7" ht="15" customHeight="1" x14ac:dyDescent="0.25">
      <c r="A39" s="6" t="s">
        <v>58</v>
      </c>
      <c r="B39" s="16" t="s">
        <v>84</v>
      </c>
      <c r="C39" s="10" t="s">
        <v>85</v>
      </c>
      <c r="D39" s="6"/>
      <c r="E39" s="6"/>
      <c r="F39" s="6"/>
      <c r="G39" s="76"/>
    </row>
    <row r="40" spans="1:7" ht="15" customHeight="1" x14ac:dyDescent="0.25">
      <c r="A40" s="6" t="s">
        <v>61</v>
      </c>
      <c r="B40" s="16" t="s">
        <v>87</v>
      </c>
      <c r="C40" s="10" t="s">
        <v>88</v>
      </c>
      <c r="D40" s="6"/>
      <c r="E40" s="6"/>
      <c r="F40" s="6"/>
      <c r="G40" s="76"/>
    </row>
    <row r="41" spans="1:7" ht="15" customHeight="1" x14ac:dyDescent="0.25">
      <c r="A41" s="6" t="s">
        <v>64</v>
      </c>
      <c r="B41" s="16" t="s">
        <v>90</v>
      </c>
      <c r="C41" s="10" t="s">
        <v>91</v>
      </c>
      <c r="D41" s="6"/>
      <c r="E41" s="6"/>
      <c r="F41" s="6"/>
      <c r="G41" s="76"/>
    </row>
    <row r="42" spans="1:7" ht="15" customHeight="1" x14ac:dyDescent="0.25">
      <c r="A42" s="6" t="s">
        <v>83</v>
      </c>
      <c r="B42" s="16" t="s">
        <v>93</v>
      </c>
      <c r="C42" s="10" t="s">
        <v>94</v>
      </c>
      <c r="D42" s="6"/>
      <c r="E42" s="6"/>
      <c r="F42" s="6"/>
      <c r="G42" s="76"/>
    </row>
    <row r="43" spans="1:7" ht="15" customHeight="1" x14ac:dyDescent="0.25">
      <c r="A43" s="6" t="s">
        <v>86</v>
      </c>
      <c r="B43" s="16" t="s">
        <v>96</v>
      </c>
      <c r="C43" s="10" t="s">
        <v>97</v>
      </c>
      <c r="D43" s="6"/>
      <c r="E43" s="6"/>
      <c r="F43" s="6"/>
      <c r="G43" s="76"/>
    </row>
    <row r="44" spans="1:7" ht="15" customHeight="1" x14ac:dyDescent="0.25">
      <c r="A44" s="6" t="s">
        <v>89</v>
      </c>
      <c r="B44" s="17" t="s">
        <v>99</v>
      </c>
      <c r="C44" s="15" t="s">
        <v>100</v>
      </c>
      <c r="D44" s="6"/>
      <c r="E44" s="6"/>
      <c r="F44" s="6"/>
      <c r="G44" s="76"/>
    </row>
    <row r="45" spans="1:7" ht="15" customHeight="1" x14ac:dyDescent="0.25">
      <c r="A45" s="6" t="s">
        <v>92</v>
      </c>
      <c r="B45" s="16" t="s">
        <v>102</v>
      </c>
      <c r="C45" s="10" t="s">
        <v>103</v>
      </c>
      <c r="D45" s="6"/>
      <c r="E45" s="6"/>
      <c r="F45" s="6"/>
      <c r="G45" s="76"/>
    </row>
    <row r="46" spans="1:7" ht="15" customHeight="1" x14ac:dyDescent="0.25">
      <c r="A46" s="6" t="s">
        <v>95</v>
      </c>
      <c r="B46" s="11" t="s">
        <v>105</v>
      </c>
      <c r="C46" s="10" t="s">
        <v>106</v>
      </c>
      <c r="D46" s="6"/>
      <c r="E46" s="6"/>
      <c r="F46" s="6"/>
      <c r="G46" s="76"/>
    </row>
    <row r="47" spans="1:7" ht="15" customHeight="1" x14ac:dyDescent="0.25">
      <c r="A47" s="6" t="s">
        <v>98</v>
      </c>
      <c r="B47" s="16" t="s">
        <v>108</v>
      </c>
      <c r="C47" s="10" t="s">
        <v>109</v>
      </c>
      <c r="D47" s="6"/>
      <c r="E47" s="6"/>
      <c r="F47" s="6"/>
      <c r="G47" s="76"/>
    </row>
    <row r="48" spans="1:7" ht="15" customHeight="1" x14ac:dyDescent="0.25">
      <c r="A48" s="6" t="s">
        <v>101</v>
      </c>
      <c r="B48" s="14" t="s">
        <v>111</v>
      </c>
      <c r="C48" s="15" t="s">
        <v>112</v>
      </c>
      <c r="D48" s="6"/>
      <c r="E48" s="6"/>
      <c r="F48" s="6"/>
      <c r="G48" s="76"/>
    </row>
    <row r="49" spans="1:7" ht="15" customHeight="1" x14ac:dyDescent="0.25">
      <c r="A49" s="6" t="s">
        <v>104</v>
      </c>
      <c r="B49" s="44" t="s">
        <v>114</v>
      </c>
      <c r="C49" s="52"/>
      <c r="D49" s="53">
        <f t="shared" ref="D49:F49" si="1">SUM(D19,D33,D44,D48)</f>
        <v>97481</v>
      </c>
      <c r="E49" s="53">
        <f t="shared" si="1"/>
        <v>98168</v>
      </c>
      <c r="F49" s="53">
        <f t="shared" si="1"/>
        <v>75127</v>
      </c>
      <c r="G49" s="77">
        <f>F49/E49</f>
        <v>0.76529011490506071</v>
      </c>
    </row>
    <row r="50" spans="1:7" ht="15" customHeight="1" x14ac:dyDescent="0.25">
      <c r="A50" s="6" t="s">
        <v>107</v>
      </c>
      <c r="B50" s="11" t="s">
        <v>116</v>
      </c>
      <c r="C50" s="10" t="s">
        <v>117</v>
      </c>
      <c r="D50" s="6"/>
      <c r="E50" s="6"/>
      <c r="F50" s="6"/>
      <c r="G50" s="76"/>
    </row>
    <row r="51" spans="1:7" ht="15" customHeight="1" x14ac:dyDescent="0.25">
      <c r="A51" s="6" t="s">
        <v>110</v>
      </c>
      <c r="B51" s="11" t="s">
        <v>119</v>
      </c>
      <c r="C51" s="10" t="s">
        <v>120</v>
      </c>
      <c r="D51" s="6"/>
      <c r="E51" s="6"/>
      <c r="F51" s="6"/>
      <c r="G51" s="76"/>
    </row>
    <row r="52" spans="1:7" ht="15" customHeight="1" x14ac:dyDescent="0.25">
      <c r="A52" s="6" t="s">
        <v>113</v>
      </c>
      <c r="B52" s="11" t="s">
        <v>122</v>
      </c>
      <c r="C52" s="10" t="s">
        <v>123</v>
      </c>
      <c r="D52" s="6"/>
      <c r="E52" s="6"/>
      <c r="F52" s="6"/>
      <c r="G52" s="76"/>
    </row>
    <row r="53" spans="1:7" ht="15" customHeight="1" x14ac:dyDescent="0.25">
      <c r="A53" s="6" t="s">
        <v>115</v>
      </c>
      <c r="B53" s="11" t="s">
        <v>125</v>
      </c>
      <c r="C53" s="10" t="s">
        <v>126</v>
      </c>
      <c r="D53" s="6"/>
      <c r="E53" s="6"/>
      <c r="F53" s="6"/>
      <c r="G53" s="76"/>
    </row>
    <row r="54" spans="1:7" ht="15" customHeight="1" x14ac:dyDescent="0.25">
      <c r="A54" s="6" t="s">
        <v>118</v>
      </c>
      <c r="B54" s="11" t="s">
        <v>128</v>
      </c>
      <c r="C54" s="10" t="s">
        <v>129</v>
      </c>
      <c r="D54" s="6"/>
      <c r="E54" s="6"/>
      <c r="F54" s="6"/>
      <c r="G54" s="76"/>
    </row>
    <row r="55" spans="1:7" ht="15" customHeight="1" x14ac:dyDescent="0.25">
      <c r="A55" s="6" t="s">
        <v>121</v>
      </c>
      <c r="B55" s="14" t="s">
        <v>131</v>
      </c>
      <c r="C55" s="15" t="s">
        <v>132</v>
      </c>
      <c r="D55" s="6"/>
      <c r="E55" s="6"/>
      <c r="F55" s="6"/>
      <c r="G55" s="76"/>
    </row>
    <row r="56" spans="1:7" ht="15" customHeight="1" x14ac:dyDescent="0.25">
      <c r="A56" s="6" t="s">
        <v>124</v>
      </c>
      <c r="B56" s="16" t="s">
        <v>134</v>
      </c>
      <c r="C56" s="10" t="s">
        <v>135</v>
      </c>
      <c r="D56" s="6"/>
      <c r="E56" s="6"/>
      <c r="F56" s="6"/>
      <c r="G56" s="76"/>
    </row>
    <row r="57" spans="1:7" ht="15" customHeight="1" x14ac:dyDescent="0.25">
      <c r="A57" s="6" t="s">
        <v>127</v>
      </c>
      <c r="B57" s="16" t="s">
        <v>137</v>
      </c>
      <c r="C57" s="10" t="s">
        <v>138</v>
      </c>
      <c r="D57" s="6"/>
      <c r="E57" s="6"/>
      <c r="F57" s="6"/>
      <c r="G57" s="76"/>
    </row>
    <row r="58" spans="1:7" ht="15" customHeight="1" x14ac:dyDescent="0.25">
      <c r="A58" s="6" t="s">
        <v>130</v>
      </c>
      <c r="B58" s="16" t="s">
        <v>140</v>
      </c>
      <c r="C58" s="10" t="s">
        <v>141</v>
      </c>
      <c r="D58" s="6"/>
      <c r="E58" s="6"/>
      <c r="F58" s="6"/>
      <c r="G58" s="76"/>
    </row>
    <row r="59" spans="1:7" ht="15" customHeight="1" x14ac:dyDescent="0.25">
      <c r="A59" s="6" t="s">
        <v>133</v>
      </c>
      <c r="B59" s="16" t="s">
        <v>143</v>
      </c>
      <c r="C59" s="10" t="s">
        <v>144</v>
      </c>
      <c r="D59" s="6"/>
      <c r="E59" s="6"/>
      <c r="F59" s="6"/>
      <c r="G59" s="76"/>
    </row>
    <row r="60" spans="1:7" ht="15" customHeight="1" x14ac:dyDescent="0.25">
      <c r="A60" s="6" t="s">
        <v>136</v>
      </c>
      <c r="B60" s="16" t="s">
        <v>146</v>
      </c>
      <c r="C60" s="10" t="s">
        <v>147</v>
      </c>
      <c r="D60" s="6"/>
      <c r="E60" s="6"/>
      <c r="F60" s="6"/>
      <c r="G60" s="76"/>
    </row>
    <row r="61" spans="1:7" ht="15" customHeight="1" x14ac:dyDescent="0.25">
      <c r="A61" s="6" t="s">
        <v>139</v>
      </c>
      <c r="B61" s="14" t="s">
        <v>149</v>
      </c>
      <c r="C61" s="15" t="s">
        <v>150</v>
      </c>
      <c r="D61" s="6"/>
      <c r="E61" s="6"/>
      <c r="F61" s="6"/>
      <c r="G61" s="76"/>
    </row>
    <row r="62" spans="1:7" ht="15" hidden="1" customHeight="1" x14ac:dyDescent="0.25">
      <c r="A62" s="6" t="s">
        <v>151</v>
      </c>
      <c r="B62" s="16" t="s">
        <v>152</v>
      </c>
      <c r="C62" s="10" t="s">
        <v>153</v>
      </c>
      <c r="D62" s="6"/>
      <c r="E62" s="6"/>
      <c r="F62" s="6"/>
      <c r="G62" s="76"/>
    </row>
    <row r="63" spans="1:7" ht="15" hidden="1" customHeight="1" x14ac:dyDescent="0.25">
      <c r="A63" s="6" t="s">
        <v>154</v>
      </c>
      <c r="B63" s="11" t="s">
        <v>155</v>
      </c>
      <c r="C63" s="10" t="s">
        <v>156</v>
      </c>
      <c r="D63" s="6"/>
      <c r="E63" s="6"/>
      <c r="F63" s="6"/>
      <c r="G63" s="76"/>
    </row>
    <row r="64" spans="1:7" ht="15" hidden="1" customHeight="1" x14ac:dyDescent="0.25">
      <c r="A64" s="6" t="s">
        <v>157</v>
      </c>
      <c r="B64" s="16" t="s">
        <v>158</v>
      </c>
      <c r="C64" s="10" t="s">
        <v>159</v>
      </c>
      <c r="D64" s="6"/>
      <c r="E64" s="6"/>
      <c r="F64" s="6"/>
      <c r="G64" s="76"/>
    </row>
    <row r="65" spans="1:7" ht="15" customHeight="1" x14ac:dyDescent="0.25">
      <c r="A65" s="6" t="s">
        <v>142</v>
      </c>
      <c r="B65" s="14" t="s">
        <v>161</v>
      </c>
      <c r="C65" s="15" t="s">
        <v>162</v>
      </c>
      <c r="D65" s="6"/>
      <c r="E65" s="6"/>
      <c r="F65" s="6"/>
      <c r="G65" s="76"/>
    </row>
    <row r="66" spans="1:7" ht="15" customHeight="1" x14ac:dyDescent="0.25">
      <c r="A66" s="6" t="s">
        <v>145</v>
      </c>
      <c r="B66" s="44" t="s">
        <v>164</v>
      </c>
      <c r="C66" s="52"/>
      <c r="D66" s="53">
        <f>SUM(D55)</f>
        <v>0</v>
      </c>
      <c r="E66" s="53">
        <f>SUM(E55)</f>
        <v>0</v>
      </c>
      <c r="F66" s="53">
        <f>SUM(F55)</f>
        <v>0</v>
      </c>
      <c r="G66" s="77"/>
    </row>
    <row r="67" spans="1:7" ht="15.75" x14ac:dyDescent="0.25">
      <c r="A67" s="6" t="s">
        <v>148</v>
      </c>
      <c r="B67" s="54" t="s">
        <v>166</v>
      </c>
      <c r="C67" s="47" t="s">
        <v>167</v>
      </c>
      <c r="D67" s="55">
        <f>SUM(D49,D66)</f>
        <v>97481</v>
      </c>
      <c r="E67" s="55">
        <f>SUM(E49,E66)</f>
        <v>98168</v>
      </c>
      <c r="F67" s="55">
        <f>SUM(F49,F66)</f>
        <v>75127</v>
      </c>
      <c r="G67" s="78">
        <f>F67/E67</f>
        <v>0.76529011490506071</v>
      </c>
    </row>
    <row r="68" spans="1:7" ht="15.75" x14ac:dyDescent="0.25">
      <c r="A68" s="6" t="s">
        <v>151</v>
      </c>
      <c r="B68" s="18" t="s">
        <v>169</v>
      </c>
      <c r="C68" s="19"/>
      <c r="D68" s="6"/>
      <c r="E68" s="6"/>
      <c r="F68" s="6"/>
      <c r="G68" s="76"/>
    </row>
    <row r="69" spans="1:7" ht="15.75" x14ac:dyDescent="0.25">
      <c r="A69" s="6" t="s">
        <v>154</v>
      </c>
      <c r="B69" s="18" t="s">
        <v>171</v>
      </c>
      <c r="C69" s="19"/>
      <c r="D69" s="6"/>
      <c r="E69" s="6"/>
      <c r="F69" s="6"/>
      <c r="G69" s="76"/>
    </row>
    <row r="70" spans="1:7" hidden="1" x14ac:dyDescent="0.25">
      <c r="A70" s="6" t="s">
        <v>172</v>
      </c>
      <c r="B70" s="20" t="s">
        <v>173</v>
      </c>
      <c r="C70" s="11" t="s">
        <v>174</v>
      </c>
      <c r="D70" s="6" t="e">
        <f>SUM(#REF!)</f>
        <v>#REF!</v>
      </c>
      <c r="E70" s="6"/>
      <c r="F70" s="6"/>
      <c r="G70" s="76"/>
    </row>
    <row r="71" spans="1:7" hidden="1" x14ac:dyDescent="0.25">
      <c r="A71" s="6" t="s">
        <v>175</v>
      </c>
      <c r="B71" s="16" t="s">
        <v>176</v>
      </c>
      <c r="C71" s="11" t="s">
        <v>177</v>
      </c>
      <c r="D71" s="6" t="e">
        <f>SUM(#REF!)</f>
        <v>#REF!</v>
      </c>
      <c r="E71" s="6"/>
      <c r="F71" s="6"/>
      <c r="G71" s="76"/>
    </row>
    <row r="72" spans="1:7" hidden="1" x14ac:dyDescent="0.25">
      <c r="A72" s="6" t="s">
        <v>178</v>
      </c>
      <c r="B72" s="20" t="s">
        <v>179</v>
      </c>
      <c r="C72" s="11" t="s">
        <v>180</v>
      </c>
      <c r="D72" s="6" t="e">
        <f>SUM(#REF!)</f>
        <v>#REF!</v>
      </c>
      <c r="E72" s="6"/>
      <c r="F72" s="6"/>
      <c r="G72" s="76"/>
    </row>
    <row r="73" spans="1:7" x14ac:dyDescent="0.25">
      <c r="A73" s="6" t="s">
        <v>157</v>
      </c>
      <c r="B73" s="21" t="s">
        <v>181</v>
      </c>
      <c r="C73" s="12" t="s">
        <v>182</v>
      </c>
      <c r="D73" s="6"/>
      <c r="E73" s="6"/>
      <c r="F73" s="6"/>
      <c r="G73" s="76"/>
    </row>
    <row r="74" spans="1:7" hidden="1" x14ac:dyDescent="0.25">
      <c r="A74" s="6" t="s">
        <v>183</v>
      </c>
      <c r="B74" s="16" t="s">
        <v>184</v>
      </c>
      <c r="C74" s="11" t="s">
        <v>185</v>
      </c>
      <c r="D74" s="6"/>
      <c r="E74" s="6"/>
      <c r="F74" s="6"/>
      <c r="G74" s="76"/>
    </row>
    <row r="75" spans="1:7" hidden="1" x14ac:dyDescent="0.25">
      <c r="A75" s="6" t="s">
        <v>186</v>
      </c>
      <c r="B75" s="20" t="s">
        <v>187</v>
      </c>
      <c r="C75" s="11" t="s">
        <v>188</v>
      </c>
      <c r="D75" s="6"/>
      <c r="E75" s="6"/>
      <c r="F75" s="6"/>
      <c r="G75" s="76"/>
    </row>
    <row r="76" spans="1:7" hidden="1" x14ac:dyDescent="0.25">
      <c r="A76" s="6" t="s">
        <v>189</v>
      </c>
      <c r="B76" s="16" t="s">
        <v>190</v>
      </c>
      <c r="C76" s="11" t="s">
        <v>191</v>
      </c>
      <c r="D76" s="6"/>
      <c r="E76" s="6"/>
      <c r="F76" s="6"/>
      <c r="G76" s="76"/>
    </row>
    <row r="77" spans="1:7" hidden="1" x14ac:dyDescent="0.25">
      <c r="A77" s="6" t="s">
        <v>192</v>
      </c>
      <c r="B77" s="20" t="s">
        <v>193</v>
      </c>
      <c r="C77" s="11" t="s">
        <v>194</v>
      </c>
      <c r="D77" s="6"/>
      <c r="E77" s="6"/>
      <c r="F77" s="6"/>
      <c r="G77" s="76"/>
    </row>
    <row r="78" spans="1:7" x14ac:dyDescent="0.25">
      <c r="A78" s="6" t="s">
        <v>160</v>
      </c>
      <c r="B78" s="22" t="s">
        <v>195</v>
      </c>
      <c r="C78" s="12" t="s">
        <v>196</v>
      </c>
      <c r="D78" s="6"/>
      <c r="E78" s="6"/>
      <c r="F78" s="6"/>
      <c r="G78" s="76"/>
    </row>
    <row r="79" spans="1:7" x14ac:dyDescent="0.25">
      <c r="A79" s="6" t="s">
        <v>163</v>
      </c>
      <c r="B79" s="11" t="s">
        <v>197</v>
      </c>
      <c r="C79" s="11" t="s">
        <v>198</v>
      </c>
      <c r="D79" s="6">
        <v>52</v>
      </c>
      <c r="E79" s="6">
        <v>52</v>
      </c>
      <c r="F79" s="6">
        <v>52</v>
      </c>
      <c r="G79" s="76">
        <f>F79/E79</f>
        <v>1</v>
      </c>
    </row>
    <row r="80" spans="1:7" x14ac:dyDescent="0.25">
      <c r="A80" s="6" t="s">
        <v>165</v>
      </c>
      <c r="B80" s="11" t="s">
        <v>200</v>
      </c>
      <c r="C80" s="11" t="s">
        <v>198</v>
      </c>
      <c r="D80" s="6"/>
      <c r="E80" s="6"/>
      <c r="F80" s="6"/>
      <c r="G80" s="76"/>
    </row>
    <row r="81" spans="1:7" x14ac:dyDescent="0.25">
      <c r="A81" s="6" t="s">
        <v>168</v>
      </c>
      <c r="B81" s="11" t="s">
        <v>201</v>
      </c>
      <c r="C81" s="11" t="s">
        <v>202</v>
      </c>
      <c r="D81" s="6"/>
      <c r="E81" s="6"/>
      <c r="F81" s="6"/>
      <c r="G81" s="76"/>
    </row>
    <row r="82" spans="1:7" x14ac:dyDescent="0.25">
      <c r="A82" s="6" t="s">
        <v>170</v>
      </c>
      <c r="B82" s="11" t="s">
        <v>203</v>
      </c>
      <c r="C82" s="11" t="s">
        <v>202</v>
      </c>
      <c r="D82" s="6"/>
      <c r="E82" s="6"/>
      <c r="F82" s="6"/>
      <c r="G82" s="76"/>
    </row>
    <row r="83" spans="1:7" x14ac:dyDescent="0.25">
      <c r="A83" s="6" t="s">
        <v>172</v>
      </c>
      <c r="B83" s="12" t="s">
        <v>204</v>
      </c>
      <c r="C83" s="12" t="s">
        <v>205</v>
      </c>
      <c r="D83" s="6"/>
      <c r="E83" s="6"/>
      <c r="F83" s="6"/>
      <c r="G83" s="76"/>
    </row>
    <row r="84" spans="1:7" x14ac:dyDescent="0.25">
      <c r="A84" s="6" t="s">
        <v>175</v>
      </c>
      <c r="B84" s="20" t="s">
        <v>206</v>
      </c>
      <c r="C84" s="11" t="s">
        <v>207</v>
      </c>
      <c r="D84" s="6"/>
      <c r="E84" s="6"/>
      <c r="F84" s="6"/>
      <c r="G84" s="76"/>
    </row>
    <row r="85" spans="1:7" x14ac:dyDescent="0.25">
      <c r="A85" s="6" t="s">
        <v>178</v>
      </c>
      <c r="B85" s="20" t="s">
        <v>209</v>
      </c>
      <c r="C85" s="11" t="s">
        <v>210</v>
      </c>
      <c r="D85" s="6"/>
      <c r="E85" s="6"/>
      <c r="F85" s="6"/>
      <c r="G85" s="76"/>
    </row>
    <row r="86" spans="1:7" x14ac:dyDescent="0.25">
      <c r="A86" s="6" t="s">
        <v>199</v>
      </c>
      <c r="B86" s="20" t="s">
        <v>212</v>
      </c>
      <c r="C86" s="11" t="s">
        <v>213</v>
      </c>
      <c r="D86" s="6"/>
      <c r="E86" s="6"/>
      <c r="F86" s="6"/>
      <c r="G86" s="76"/>
    </row>
    <row r="87" spans="1:7" x14ac:dyDescent="0.25">
      <c r="A87" s="6" t="s">
        <v>183</v>
      </c>
      <c r="B87" s="20" t="s">
        <v>215</v>
      </c>
      <c r="C87" s="11" t="s">
        <v>216</v>
      </c>
      <c r="D87" s="6"/>
      <c r="E87" s="6"/>
      <c r="F87" s="6"/>
      <c r="G87" s="76"/>
    </row>
    <row r="88" spans="1:7" x14ac:dyDescent="0.25">
      <c r="A88" s="6" t="s">
        <v>186</v>
      </c>
      <c r="B88" s="16" t="s">
        <v>217</v>
      </c>
      <c r="C88" s="11" t="s">
        <v>218</v>
      </c>
      <c r="D88" s="6"/>
      <c r="E88" s="6"/>
      <c r="F88" s="6"/>
      <c r="G88" s="76"/>
    </row>
    <row r="89" spans="1:7" x14ac:dyDescent="0.25">
      <c r="A89" s="6" t="s">
        <v>189</v>
      </c>
      <c r="B89" s="21" t="s">
        <v>219</v>
      </c>
      <c r="C89" s="12" t="s">
        <v>220</v>
      </c>
      <c r="D89" s="6">
        <f>D79</f>
        <v>52</v>
      </c>
      <c r="E89" s="6">
        <f t="shared" ref="E89:F89" si="2">E79</f>
        <v>52</v>
      </c>
      <c r="F89" s="6">
        <f t="shared" si="2"/>
        <v>52</v>
      </c>
      <c r="G89" s="76">
        <f>F89/E89</f>
        <v>1</v>
      </c>
    </row>
    <row r="90" spans="1:7" hidden="1" x14ac:dyDescent="0.25">
      <c r="A90" s="6" t="s">
        <v>221</v>
      </c>
      <c r="B90" s="16" t="s">
        <v>222</v>
      </c>
      <c r="C90" s="11" t="s">
        <v>223</v>
      </c>
      <c r="D90" s="6"/>
      <c r="E90" s="6"/>
      <c r="F90" s="6"/>
      <c r="G90" s="76"/>
    </row>
    <row r="91" spans="1:7" hidden="1" x14ac:dyDescent="0.25">
      <c r="A91" s="6" t="s">
        <v>224</v>
      </c>
      <c r="B91" s="16" t="s">
        <v>225</v>
      </c>
      <c r="C91" s="11" t="s">
        <v>226</v>
      </c>
      <c r="D91" s="6"/>
      <c r="E91" s="6"/>
      <c r="F91" s="6"/>
      <c r="G91" s="76"/>
    </row>
    <row r="92" spans="1:7" hidden="1" x14ac:dyDescent="0.25">
      <c r="A92" s="6" t="s">
        <v>227</v>
      </c>
      <c r="B92" s="20" t="s">
        <v>228</v>
      </c>
      <c r="C92" s="11" t="s">
        <v>229</v>
      </c>
      <c r="D92" s="6"/>
      <c r="E92" s="6"/>
      <c r="F92" s="6"/>
      <c r="G92" s="76"/>
    </row>
    <row r="93" spans="1:7" hidden="1" x14ac:dyDescent="0.25">
      <c r="A93" s="6" t="s">
        <v>230</v>
      </c>
      <c r="B93" s="20" t="s">
        <v>231</v>
      </c>
      <c r="C93" s="11" t="s">
        <v>232</v>
      </c>
      <c r="D93" s="6"/>
      <c r="E93" s="6"/>
      <c r="F93" s="6"/>
      <c r="G93" s="76"/>
    </row>
    <row r="94" spans="1:7" x14ac:dyDescent="0.25">
      <c r="A94" s="6" t="s">
        <v>192</v>
      </c>
      <c r="B94" s="22" t="s">
        <v>233</v>
      </c>
      <c r="C94" s="12" t="s">
        <v>234</v>
      </c>
      <c r="D94" s="6"/>
      <c r="E94" s="6"/>
      <c r="F94" s="6"/>
      <c r="G94" s="76"/>
    </row>
    <row r="95" spans="1:7" x14ac:dyDescent="0.25">
      <c r="A95" s="6" t="s">
        <v>208</v>
      </c>
      <c r="B95" s="21" t="s">
        <v>235</v>
      </c>
      <c r="C95" s="12" t="s">
        <v>236</v>
      </c>
      <c r="D95" s="6"/>
      <c r="E95" s="6"/>
      <c r="F95" s="6"/>
      <c r="G95" s="76"/>
    </row>
    <row r="96" spans="1:7" ht="15.75" x14ac:dyDescent="0.25">
      <c r="A96" s="6" t="s">
        <v>211</v>
      </c>
      <c r="B96" s="50" t="s">
        <v>237</v>
      </c>
      <c r="C96" s="51" t="s">
        <v>238</v>
      </c>
      <c r="D96" s="55">
        <f>SUM(D89,D94,D95)</f>
        <v>52</v>
      </c>
      <c r="E96" s="55">
        <f t="shared" ref="D96:F96" si="3">SUM(E89,E94,E95)</f>
        <v>52</v>
      </c>
      <c r="F96" s="55">
        <f t="shared" si="3"/>
        <v>52</v>
      </c>
      <c r="G96" s="78"/>
    </row>
    <row r="97" spans="1:7" ht="15.75" x14ac:dyDescent="0.25">
      <c r="A97" s="6" t="s">
        <v>214</v>
      </c>
      <c r="B97" s="56" t="s">
        <v>239</v>
      </c>
      <c r="C97" s="57"/>
      <c r="D97" s="58">
        <f>SUM(D67,D96)</f>
        <v>97533</v>
      </c>
      <c r="E97" s="58">
        <f>SUM(E67,E96)</f>
        <v>98220</v>
      </c>
      <c r="F97" s="58">
        <f>SUM(F67,F96)</f>
        <v>75179</v>
      </c>
      <c r="G97" s="79">
        <f>F97/E97</f>
        <v>0.76541437589085726</v>
      </c>
    </row>
  </sheetData>
  <mergeCells count="2">
    <mergeCell ref="A2:G2"/>
    <mergeCell ref="A1:G1"/>
  </mergeCells>
  <pageMargins left="0.7" right="0.7" top="0.75" bottom="0.75" header="0.3" footer="0.3"/>
  <pageSetup paperSize="9" scale="6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U172"/>
  <sheetViews>
    <sheetView workbookViewId="0">
      <selection activeCell="C5" sqref="C5"/>
    </sheetView>
  </sheetViews>
  <sheetFormatPr defaultRowHeight="15" x14ac:dyDescent="0.25"/>
  <cols>
    <col min="1" max="1" width="4" style="1" customWidth="1"/>
    <col min="2" max="2" width="62.42578125" style="1" customWidth="1"/>
    <col min="3" max="3" width="7.85546875" style="1" customWidth="1"/>
    <col min="4" max="6" width="10" style="1" customWidth="1"/>
    <col min="7" max="7" width="9.85546875" style="1" customWidth="1"/>
    <col min="8" max="251" width="9.140625" style="1"/>
    <col min="252" max="252" width="4" style="1" customWidth="1"/>
    <col min="253" max="253" width="62.42578125" style="1" customWidth="1"/>
    <col min="254" max="254" width="7.85546875" style="1" customWidth="1"/>
    <col min="255" max="255" width="8" style="1" customWidth="1"/>
    <col min="256" max="256" width="8.28515625" style="1" customWidth="1"/>
    <col min="257" max="257" width="7" style="1" customWidth="1"/>
    <col min="258" max="258" width="9.85546875" style="1" customWidth="1"/>
    <col min="259" max="507" width="9.140625" style="1"/>
    <col min="508" max="508" width="4" style="1" customWidth="1"/>
    <col min="509" max="509" width="62.42578125" style="1" customWidth="1"/>
    <col min="510" max="510" width="7.85546875" style="1" customWidth="1"/>
    <col min="511" max="511" width="8" style="1" customWidth="1"/>
    <col min="512" max="512" width="8.28515625" style="1" customWidth="1"/>
    <col min="513" max="513" width="7" style="1" customWidth="1"/>
    <col min="514" max="514" width="9.85546875" style="1" customWidth="1"/>
    <col min="515" max="763" width="9.140625" style="1"/>
    <col min="764" max="764" width="4" style="1" customWidth="1"/>
    <col min="765" max="765" width="62.42578125" style="1" customWidth="1"/>
    <col min="766" max="766" width="7.85546875" style="1" customWidth="1"/>
    <col min="767" max="767" width="8" style="1" customWidth="1"/>
    <col min="768" max="768" width="8.28515625" style="1" customWidth="1"/>
    <col min="769" max="769" width="7" style="1" customWidth="1"/>
    <col min="770" max="770" width="9.85546875" style="1" customWidth="1"/>
    <col min="771" max="1019" width="9.140625" style="1"/>
    <col min="1020" max="1020" width="4" style="1" customWidth="1"/>
    <col min="1021" max="1021" width="62.42578125" style="1" customWidth="1"/>
    <col min="1022" max="1022" width="7.85546875" style="1" customWidth="1"/>
    <col min="1023" max="1023" width="8" style="1" customWidth="1"/>
    <col min="1024" max="1024" width="8.28515625" style="1" customWidth="1"/>
    <col min="1025" max="1025" width="7" style="1" customWidth="1"/>
    <col min="1026" max="1026" width="9.85546875" style="1" customWidth="1"/>
    <col min="1027" max="1275" width="9.140625" style="1"/>
    <col min="1276" max="1276" width="4" style="1" customWidth="1"/>
    <col min="1277" max="1277" width="62.42578125" style="1" customWidth="1"/>
    <col min="1278" max="1278" width="7.85546875" style="1" customWidth="1"/>
    <col min="1279" max="1279" width="8" style="1" customWidth="1"/>
    <col min="1280" max="1280" width="8.28515625" style="1" customWidth="1"/>
    <col min="1281" max="1281" width="7" style="1" customWidth="1"/>
    <col min="1282" max="1282" width="9.85546875" style="1" customWidth="1"/>
    <col min="1283" max="1531" width="9.140625" style="1"/>
    <col min="1532" max="1532" width="4" style="1" customWidth="1"/>
    <col min="1533" max="1533" width="62.42578125" style="1" customWidth="1"/>
    <col min="1534" max="1534" width="7.85546875" style="1" customWidth="1"/>
    <col min="1535" max="1535" width="8" style="1" customWidth="1"/>
    <col min="1536" max="1536" width="8.28515625" style="1" customWidth="1"/>
    <col min="1537" max="1537" width="7" style="1" customWidth="1"/>
    <col min="1538" max="1538" width="9.85546875" style="1" customWidth="1"/>
    <col min="1539" max="1787" width="9.140625" style="1"/>
    <col min="1788" max="1788" width="4" style="1" customWidth="1"/>
    <col min="1789" max="1789" width="62.42578125" style="1" customWidth="1"/>
    <col min="1790" max="1790" width="7.85546875" style="1" customWidth="1"/>
    <col min="1791" max="1791" width="8" style="1" customWidth="1"/>
    <col min="1792" max="1792" width="8.28515625" style="1" customWidth="1"/>
    <col min="1793" max="1793" width="7" style="1" customWidth="1"/>
    <col min="1794" max="1794" width="9.85546875" style="1" customWidth="1"/>
    <col min="1795" max="2043" width="9.140625" style="1"/>
    <col min="2044" max="2044" width="4" style="1" customWidth="1"/>
    <col min="2045" max="2045" width="62.42578125" style="1" customWidth="1"/>
    <col min="2046" max="2046" width="7.85546875" style="1" customWidth="1"/>
    <col min="2047" max="2047" width="8" style="1" customWidth="1"/>
    <col min="2048" max="2048" width="8.28515625" style="1" customWidth="1"/>
    <col min="2049" max="2049" width="7" style="1" customWidth="1"/>
    <col min="2050" max="2050" width="9.85546875" style="1" customWidth="1"/>
    <col min="2051" max="2299" width="9.140625" style="1"/>
    <col min="2300" max="2300" width="4" style="1" customWidth="1"/>
    <col min="2301" max="2301" width="62.42578125" style="1" customWidth="1"/>
    <col min="2302" max="2302" width="7.85546875" style="1" customWidth="1"/>
    <col min="2303" max="2303" width="8" style="1" customWidth="1"/>
    <col min="2304" max="2304" width="8.28515625" style="1" customWidth="1"/>
    <col min="2305" max="2305" width="7" style="1" customWidth="1"/>
    <col min="2306" max="2306" width="9.85546875" style="1" customWidth="1"/>
    <col min="2307" max="2555" width="9.140625" style="1"/>
    <col min="2556" max="2556" width="4" style="1" customWidth="1"/>
    <col min="2557" max="2557" width="62.42578125" style="1" customWidth="1"/>
    <col min="2558" max="2558" width="7.85546875" style="1" customWidth="1"/>
    <col min="2559" max="2559" width="8" style="1" customWidth="1"/>
    <col min="2560" max="2560" width="8.28515625" style="1" customWidth="1"/>
    <col min="2561" max="2561" width="7" style="1" customWidth="1"/>
    <col min="2562" max="2562" width="9.85546875" style="1" customWidth="1"/>
    <col min="2563" max="2811" width="9.140625" style="1"/>
    <col min="2812" max="2812" width="4" style="1" customWidth="1"/>
    <col min="2813" max="2813" width="62.42578125" style="1" customWidth="1"/>
    <col min="2814" max="2814" width="7.85546875" style="1" customWidth="1"/>
    <col min="2815" max="2815" width="8" style="1" customWidth="1"/>
    <col min="2816" max="2816" width="8.28515625" style="1" customWidth="1"/>
    <col min="2817" max="2817" width="7" style="1" customWidth="1"/>
    <col min="2818" max="2818" width="9.85546875" style="1" customWidth="1"/>
    <col min="2819" max="3067" width="9.140625" style="1"/>
    <col min="3068" max="3068" width="4" style="1" customWidth="1"/>
    <col min="3069" max="3069" width="62.42578125" style="1" customWidth="1"/>
    <col min="3070" max="3070" width="7.85546875" style="1" customWidth="1"/>
    <col min="3071" max="3071" width="8" style="1" customWidth="1"/>
    <col min="3072" max="3072" width="8.28515625" style="1" customWidth="1"/>
    <col min="3073" max="3073" width="7" style="1" customWidth="1"/>
    <col min="3074" max="3074" width="9.85546875" style="1" customWidth="1"/>
    <col min="3075" max="3323" width="9.140625" style="1"/>
    <col min="3324" max="3324" width="4" style="1" customWidth="1"/>
    <col min="3325" max="3325" width="62.42578125" style="1" customWidth="1"/>
    <col min="3326" max="3326" width="7.85546875" style="1" customWidth="1"/>
    <col min="3327" max="3327" width="8" style="1" customWidth="1"/>
    <col min="3328" max="3328" width="8.28515625" style="1" customWidth="1"/>
    <col min="3329" max="3329" width="7" style="1" customWidth="1"/>
    <col min="3330" max="3330" width="9.85546875" style="1" customWidth="1"/>
    <col min="3331" max="3579" width="9.140625" style="1"/>
    <col min="3580" max="3580" width="4" style="1" customWidth="1"/>
    <col min="3581" max="3581" width="62.42578125" style="1" customWidth="1"/>
    <col min="3582" max="3582" width="7.85546875" style="1" customWidth="1"/>
    <col min="3583" max="3583" width="8" style="1" customWidth="1"/>
    <col min="3584" max="3584" width="8.28515625" style="1" customWidth="1"/>
    <col min="3585" max="3585" width="7" style="1" customWidth="1"/>
    <col min="3586" max="3586" width="9.85546875" style="1" customWidth="1"/>
    <col min="3587" max="3835" width="9.140625" style="1"/>
    <col min="3836" max="3836" width="4" style="1" customWidth="1"/>
    <col min="3837" max="3837" width="62.42578125" style="1" customWidth="1"/>
    <col min="3838" max="3838" width="7.85546875" style="1" customWidth="1"/>
    <col min="3839" max="3839" width="8" style="1" customWidth="1"/>
    <col min="3840" max="3840" width="8.28515625" style="1" customWidth="1"/>
    <col min="3841" max="3841" width="7" style="1" customWidth="1"/>
    <col min="3842" max="3842" width="9.85546875" style="1" customWidth="1"/>
    <col min="3843" max="4091" width="9.140625" style="1"/>
    <col min="4092" max="4092" width="4" style="1" customWidth="1"/>
    <col min="4093" max="4093" width="62.42578125" style="1" customWidth="1"/>
    <col min="4094" max="4094" width="7.85546875" style="1" customWidth="1"/>
    <col min="4095" max="4095" width="8" style="1" customWidth="1"/>
    <col min="4096" max="4096" width="8.28515625" style="1" customWidth="1"/>
    <col min="4097" max="4097" width="7" style="1" customWidth="1"/>
    <col min="4098" max="4098" width="9.85546875" style="1" customWidth="1"/>
    <col min="4099" max="4347" width="9.140625" style="1"/>
    <col min="4348" max="4348" width="4" style="1" customWidth="1"/>
    <col min="4349" max="4349" width="62.42578125" style="1" customWidth="1"/>
    <col min="4350" max="4350" width="7.85546875" style="1" customWidth="1"/>
    <col min="4351" max="4351" width="8" style="1" customWidth="1"/>
    <col min="4352" max="4352" width="8.28515625" style="1" customWidth="1"/>
    <col min="4353" max="4353" width="7" style="1" customWidth="1"/>
    <col min="4354" max="4354" width="9.85546875" style="1" customWidth="1"/>
    <col min="4355" max="4603" width="9.140625" style="1"/>
    <col min="4604" max="4604" width="4" style="1" customWidth="1"/>
    <col min="4605" max="4605" width="62.42578125" style="1" customWidth="1"/>
    <col min="4606" max="4606" width="7.85546875" style="1" customWidth="1"/>
    <col min="4607" max="4607" width="8" style="1" customWidth="1"/>
    <col min="4608" max="4608" width="8.28515625" style="1" customWidth="1"/>
    <col min="4609" max="4609" width="7" style="1" customWidth="1"/>
    <col min="4610" max="4610" width="9.85546875" style="1" customWidth="1"/>
    <col min="4611" max="4859" width="9.140625" style="1"/>
    <col min="4860" max="4860" width="4" style="1" customWidth="1"/>
    <col min="4861" max="4861" width="62.42578125" style="1" customWidth="1"/>
    <col min="4862" max="4862" width="7.85546875" style="1" customWidth="1"/>
    <col min="4863" max="4863" width="8" style="1" customWidth="1"/>
    <col min="4864" max="4864" width="8.28515625" style="1" customWidth="1"/>
    <col min="4865" max="4865" width="7" style="1" customWidth="1"/>
    <col min="4866" max="4866" width="9.85546875" style="1" customWidth="1"/>
    <col min="4867" max="5115" width="9.140625" style="1"/>
    <col min="5116" max="5116" width="4" style="1" customWidth="1"/>
    <col min="5117" max="5117" width="62.42578125" style="1" customWidth="1"/>
    <col min="5118" max="5118" width="7.85546875" style="1" customWidth="1"/>
    <col min="5119" max="5119" width="8" style="1" customWidth="1"/>
    <col min="5120" max="5120" width="8.28515625" style="1" customWidth="1"/>
    <col min="5121" max="5121" width="7" style="1" customWidth="1"/>
    <col min="5122" max="5122" width="9.85546875" style="1" customWidth="1"/>
    <col min="5123" max="5371" width="9.140625" style="1"/>
    <col min="5372" max="5372" width="4" style="1" customWidth="1"/>
    <col min="5373" max="5373" width="62.42578125" style="1" customWidth="1"/>
    <col min="5374" max="5374" width="7.85546875" style="1" customWidth="1"/>
    <col min="5375" max="5375" width="8" style="1" customWidth="1"/>
    <col min="5376" max="5376" width="8.28515625" style="1" customWidth="1"/>
    <col min="5377" max="5377" width="7" style="1" customWidth="1"/>
    <col min="5378" max="5378" width="9.85546875" style="1" customWidth="1"/>
    <col min="5379" max="5627" width="9.140625" style="1"/>
    <col min="5628" max="5628" width="4" style="1" customWidth="1"/>
    <col min="5629" max="5629" width="62.42578125" style="1" customWidth="1"/>
    <col min="5630" max="5630" width="7.85546875" style="1" customWidth="1"/>
    <col min="5631" max="5631" width="8" style="1" customWidth="1"/>
    <col min="5632" max="5632" width="8.28515625" style="1" customWidth="1"/>
    <col min="5633" max="5633" width="7" style="1" customWidth="1"/>
    <col min="5634" max="5634" width="9.85546875" style="1" customWidth="1"/>
    <col min="5635" max="5883" width="9.140625" style="1"/>
    <col min="5884" max="5884" width="4" style="1" customWidth="1"/>
    <col min="5885" max="5885" width="62.42578125" style="1" customWidth="1"/>
    <col min="5886" max="5886" width="7.85546875" style="1" customWidth="1"/>
    <col min="5887" max="5887" width="8" style="1" customWidth="1"/>
    <col min="5888" max="5888" width="8.28515625" style="1" customWidth="1"/>
    <col min="5889" max="5889" width="7" style="1" customWidth="1"/>
    <col min="5890" max="5890" width="9.85546875" style="1" customWidth="1"/>
    <col min="5891" max="6139" width="9.140625" style="1"/>
    <col min="6140" max="6140" width="4" style="1" customWidth="1"/>
    <col min="6141" max="6141" width="62.42578125" style="1" customWidth="1"/>
    <col min="6142" max="6142" width="7.85546875" style="1" customWidth="1"/>
    <col min="6143" max="6143" width="8" style="1" customWidth="1"/>
    <col min="6144" max="6144" width="8.28515625" style="1" customWidth="1"/>
    <col min="6145" max="6145" width="7" style="1" customWidth="1"/>
    <col min="6146" max="6146" width="9.85546875" style="1" customWidth="1"/>
    <col min="6147" max="6395" width="9.140625" style="1"/>
    <col min="6396" max="6396" width="4" style="1" customWidth="1"/>
    <col min="6397" max="6397" width="62.42578125" style="1" customWidth="1"/>
    <col min="6398" max="6398" width="7.85546875" style="1" customWidth="1"/>
    <col min="6399" max="6399" width="8" style="1" customWidth="1"/>
    <col min="6400" max="6400" width="8.28515625" style="1" customWidth="1"/>
    <col min="6401" max="6401" width="7" style="1" customWidth="1"/>
    <col min="6402" max="6402" width="9.85546875" style="1" customWidth="1"/>
    <col min="6403" max="6651" width="9.140625" style="1"/>
    <col min="6652" max="6652" width="4" style="1" customWidth="1"/>
    <col min="6653" max="6653" width="62.42578125" style="1" customWidth="1"/>
    <col min="6654" max="6654" width="7.85546875" style="1" customWidth="1"/>
    <col min="6655" max="6655" width="8" style="1" customWidth="1"/>
    <col min="6656" max="6656" width="8.28515625" style="1" customWidth="1"/>
    <col min="6657" max="6657" width="7" style="1" customWidth="1"/>
    <col min="6658" max="6658" width="9.85546875" style="1" customWidth="1"/>
    <col min="6659" max="6907" width="9.140625" style="1"/>
    <col min="6908" max="6908" width="4" style="1" customWidth="1"/>
    <col min="6909" max="6909" width="62.42578125" style="1" customWidth="1"/>
    <col min="6910" max="6910" width="7.85546875" style="1" customWidth="1"/>
    <col min="6911" max="6911" width="8" style="1" customWidth="1"/>
    <col min="6912" max="6912" width="8.28515625" style="1" customWidth="1"/>
    <col min="6913" max="6913" width="7" style="1" customWidth="1"/>
    <col min="6914" max="6914" width="9.85546875" style="1" customWidth="1"/>
    <col min="6915" max="7163" width="9.140625" style="1"/>
    <col min="7164" max="7164" width="4" style="1" customWidth="1"/>
    <col min="7165" max="7165" width="62.42578125" style="1" customWidth="1"/>
    <col min="7166" max="7166" width="7.85546875" style="1" customWidth="1"/>
    <col min="7167" max="7167" width="8" style="1" customWidth="1"/>
    <col min="7168" max="7168" width="8.28515625" style="1" customWidth="1"/>
    <col min="7169" max="7169" width="7" style="1" customWidth="1"/>
    <col min="7170" max="7170" width="9.85546875" style="1" customWidth="1"/>
    <col min="7171" max="7419" width="9.140625" style="1"/>
    <col min="7420" max="7420" width="4" style="1" customWidth="1"/>
    <col min="7421" max="7421" width="62.42578125" style="1" customWidth="1"/>
    <col min="7422" max="7422" width="7.85546875" style="1" customWidth="1"/>
    <col min="7423" max="7423" width="8" style="1" customWidth="1"/>
    <col min="7424" max="7424" width="8.28515625" style="1" customWidth="1"/>
    <col min="7425" max="7425" width="7" style="1" customWidth="1"/>
    <col min="7426" max="7426" width="9.85546875" style="1" customWidth="1"/>
    <col min="7427" max="7675" width="9.140625" style="1"/>
    <col min="7676" max="7676" width="4" style="1" customWidth="1"/>
    <col min="7677" max="7677" width="62.42578125" style="1" customWidth="1"/>
    <col min="7678" max="7678" width="7.85546875" style="1" customWidth="1"/>
    <col min="7679" max="7679" width="8" style="1" customWidth="1"/>
    <col min="7680" max="7680" width="8.28515625" style="1" customWidth="1"/>
    <col min="7681" max="7681" width="7" style="1" customWidth="1"/>
    <col min="7682" max="7682" width="9.85546875" style="1" customWidth="1"/>
    <col min="7683" max="7931" width="9.140625" style="1"/>
    <col min="7932" max="7932" width="4" style="1" customWidth="1"/>
    <col min="7933" max="7933" width="62.42578125" style="1" customWidth="1"/>
    <col min="7934" max="7934" width="7.85546875" style="1" customWidth="1"/>
    <col min="7935" max="7935" width="8" style="1" customWidth="1"/>
    <col min="7936" max="7936" width="8.28515625" style="1" customWidth="1"/>
    <col min="7937" max="7937" width="7" style="1" customWidth="1"/>
    <col min="7938" max="7938" width="9.85546875" style="1" customWidth="1"/>
    <col min="7939" max="8187" width="9.140625" style="1"/>
    <col min="8188" max="8188" width="4" style="1" customWidth="1"/>
    <col min="8189" max="8189" width="62.42578125" style="1" customWidth="1"/>
    <col min="8190" max="8190" width="7.85546875" style="1" customWidth="1"/>
    <col min="8191" max="8191" width="8" style="1" customWidth="1"/>
    <col min="8192" max="8192" width="8.28515625" style="1" customWidth="1"/>
    <col min="8193" max="8193" width="7" style="1" customWidth="1"/>
    <col min="8194" max="8194" width="9.85546875" style="1" customWidth="1"/>
    <col min="8195" max="8443" width="9.140625" style="1"/>
    <col min="8444" max="8444" width="4" style="1" customWidth="1"/>
    <col min="8445" max="8445" width="62.42578125" style="1" customWidth="1"/>
    <col min="8446" max="8446" width="7.85546875" style="1" customWidth="1"/>
    <col min="8447" max="8447" width="8" style="1" customWidth="1"/>
    <col min="8448" max="8448" width="8.28515625" style="1" customWidth="1"/>
    <col min="8449" max="8449" width="7" style="1" customWidth="1"/>
    <col min="8450" max="8450" width="9.85546875" style="1" customWidth="1"/>
    <col min="8451" max="8699" width="9.140625" style="1"/>
    <col min="8700" max="8700" width="4" style="1" customWidth="1"/>
    <col min="8701" max="8701" width="62.42578125" style="1" customWidth="1"/>
    <col min="8702" max="8702" width="7.85546875" style="1" customWidth="1"/>
    <col min="8703" max="8703" width="8" style="1" customWidth="1"/>
    <col min="8704" max="8704" width="8.28515625" style="1" customWidth="1"/>
    <col min="8705" max="8705" width="7" style="1" customWidth="1"/>
    <col min="8706" max="8706" width="9.85546875" style="1" customWidth="1"/>
    <col min="8707" max="8955" width="9.140625" style="1"/>
    <col min="8956" max="8956" width="4" style="1" customWidth="1"/>
    <col min="8957" max="8957" width="62.42578125" style="1" customWidth="1"/>
    <col min="8958" max="8958" width="7.85546875" style="1" customWidth="1"/>
    <col min="8959" max="8959" width="8" style="1" customWidth="1"/>
    <col min="8960" max="8960" width="8.28515625" style="1" customWidth="1"/>
    <col min="8961" max="8961" width="7" style="1" customWidth="1"/>
    <col min="8962" max="8962" width="9.85546875" style="1" customWidth="1"/>
    <col min="8963" max="9211" width="9.140625" style="1"/>
    <col min="9212" max="9212" width="4" style="1" customWidth="1"/>
    <col min="9213" max="9213" width="62.42578125" style="1" customWidth="1"/>
    <col min="9214" max="9214" width="7.85546875" style="1" customWidth="1"/>
    <col min="9215" max="9215" width="8" style="1" customWidth="1"/>
    <col min="9216" max="9216" width="8.28515625" style="1" customWidth="1"/>
    <col min="9217" max="9217" width="7" style="1" customWidth="1"/>
    <col min="9218" max="9218" width="9.85546875" style="1" customWidth="1"/>
    <col min="9219" max="9467" width="9.140625" style="1"/>
    <col min="9468" max="9468" width="4" style="1" customWidth="1"/>
    <col min="9469" max="9469" width="62.42578125" style="1" customWidth="1"/>
    <col min="9470" max="9470" width="7.85546875" style="1" customWidth="1"/>
    <col min="9471" max="9471" width="8" style="1" customWidth="1"/>
    <col min="9472" max="9472" width="8.28515625" style="1" customWidth="1"/>
    <col min="9473" max="9473" width="7" style="1" customWidth="1"/>
    <col min="9474" max="9474" width="9.85546875" style="1" customWidth="1"/>
    <col min="9475" max="9723" width="9.140625" style="1"/>
    <col min="9724" max="9724" width="4" style="1" customWidth="1"/>
    <col min="9725" max="9725" width="62.42578125" style="1" customWidth="1"/>
    <col min="9726" max="9726" width="7.85546875" style="1" customWidth="1"/>
    <col min="9727" max="9727" width="8" style="1" customWidth="1"/>
    <col min="9728" max="9728" width="8.28515625" style="1" customWidth="1"/>
    <col min="9729" max="9729" width="7" style="1" customWidth="1"/>
    <col min="9730" max="9730" width="9.85546875" style="1" customWidth="1"/>
    <col min="9731" max="9979" width="9.140625" style="1"/>
    <col min="9980" max="9980" width="4" style="1" customWidth="1"/>
    <col min="9981" max="9981" width="62.42578125" style="1" customWidth="1"/>
    <col min="9982" max="9982" width="7.85546875" style="1" customWidth="1"/>
    <col min="9983" max="9983" width="8" style="1" customWidth="1"/>
    <col min="9984" max="9984" width="8.28515625" style="1" customWidth="1"/>
    <col min="9985" max="9985" width="7" style="1" customWidth="1"/>
    <col min="9986" max="9986" width="9.85546875" style="1" customWidth="1"/>
    <col min="9987" max="10235" width="9.140625" style="1"/>
    <col min="10236" max="10236" width="4" style="1" customWidth="1"/>
    <col min="10237" max="10237" width="62.42578125" style="1" customWidth="1"/>
    <col min="10238" max="10238" width="7.85546875" style="1" customWidth="1"/>
    <col min="10239" max="10239" width="8" style="1" customWidth="1"/>
    <col min="10240" max="10240" width="8.28515625" style="1" customWidth="1"/>
    <col min="10241" max="10241" width="7" style="1" customWidth="1"/>
    <col min="10242" max="10242" width="9.85546875" style="1" customWidth="1"/>
    <col min="10243" max="10491" width="9.140625" style="1"/>
    <col min="10492" max="10492" width="4" style="1" customWidth="1"/>
    <col min="10493" max="10493" width="62.42578125" style="1" customWidth="1"/>
    <col min="10494" max="10494" width="7.85546875" style="1" customWidth="1"/>
    <col min="10495" max="10495" width="8" style="1" customWidth="1"/>
    <col min="10496" max="10496" width="8.28515625" style="1" customWidth="1"/>
    <col min="10497" max="10497" width="7" style="1" customWidth="1"/>
    <col min="10498" max="10498" width="9.85546875" style="1" customWidth="1"/>
    <col min="10499" max="10747" width="9.140625" style="1"/>
    <col min="10748" max="10748" width="4" style="1" customWidth="1"/>
    <col min="10749" max="10749" width="62.42578125" style="1" customWidth="1"/>
    <col min="10750" max="10750" width="7.85546875" style="1" customWidth="1"/>
    <col min="10751" max="10751" width="8" style="1" customWidth="1"/>
    <col min="10752" max="10752" width="8.28515625" style="1" customWidth="1"/>
    <col min="10753" max="10753" width="7" style="1" customWidth="1"/>
    <col min="10754" max="10754" width="9.85546875" style="1" customWidth="1"/>
    <col min="10755" max="11003" width="9.140625" style="1"/>
    <col min="11004" max="11004" width="4" style="1" customWidth="1"/>
    <col min="11005" max="11005" width="62.42578125" style="1" customWidth="1"/>
    <col min="11006" max="11006" width="7.85546875" style="1" customWidth="1"/>
    <col min="11007" max="11007" width="8" style="1" customWidth="1"/>
    <col min="11008" max="11008" width="8.28515625" style="1" customWidth="1"/>
    <col min="11009" max="11009" width="7" style="1" customWidth="1"/>
    <col min="11010" max="11010" width="9.85546875" style="1" customWidth="1"/>
    <col min="11011" max="11259" width="9.140625" style="1"/>
    <col min="11260" max="11260" width="4" style="1" customWidth="1"/>
    <col min="11261" max="11261" width="62.42578125" style="1" customWidth="1"/>
    <col min="11262" max="11262" width="7.85546875" style="1" customWidth="1"/>
    <col min="11263" max="11263" width="8" style="1" customWidth="1"/>
    <col min="11264" max="11264" width="8.28515625" style="1" customWidth="1"/>
    <col min="11265" max="11265" width="7" style="1" customWidth="1"/>
    <col min="11266" max="11266" width="9.85546875" style="1" customWidth="1"/>
    <col min="11267" max="11515" width="9.140625" style="1"/>
    <col min="11516" max="11516" width="4" style="1" customWidth="1"/>
    <col min="11517" max="11517" width="62.42578125" style="1" customWidth="1"/>
    <col min="11518" max="11518" width="7.85546875" style="1" customWidth="1"/>
    <col min="11519" max="11519" width="8" style="1" customWidth="1"/>
    <col min="11520" max="11520" width="8.28515625" style="1" customWidth="1"/>
    <col min="11521" max="11521" width="7" style="1" customWidth="1"/>
    <col min="11522" max="11522" width="9.85546875" style="1" customWidth="1"/>
    <col min="11523" max="11771" width="9.140625" style="1"/>
    <col min="11772" max="11772" width="4" style="1" customWidth="1"/>
    <col min="11773" max="11773" width="62.42578125" style="1" customWidth="1"/>
    <col min="11774" max="11774" width="7.85546875" style="1" customWidth="1"/>
    <col min="11775" max="11775" width="8" style="1" customWidth="1"/>
    <col min="11776" max="11776" width="8.28515625" style="1" customWidth="1"/>
    <col min="11777" max="11777" width="7" style="1" customWidth="1"/>
    <col min="11778" max="11778" width="9.85546875" style="1" customWidth="1"/>
    <col min="11779" max="12027" width="9.140625" style="1"/>
    <col min="12028" max="12028" width="4" style="1" customWidth="1"/>
    <col min="12029" max="12029" width="62.42578125" style="1" customWidth="1"/>
    <col min="12030" max="12030" width="7.85546875" style="1" customWidth="1"/>
    <col min="12031" max="12031" width="8" style="1" customWidth="1"/>
    <col min="12032" max="12032" width="8.28515625" style="1" customWidth="1"/>
    <col min="12033" max="12033" width="7" style="1" customWidth="1"/>
    <col min="12034" max="12034" width="9.85546875" style="1" customWidth="1"/>
    <col min="12035" max="12283" width="9.140625" style="1"/>
    <col min="12284" max="12284" width="4" style="1" customWidth="1"/>
    <col min="12285" max="12285" width="62.42578125" style="1" customWidth="1"/>
    <col min="12286" max="12286" width="7.85546875" style="1" customWidth="1"/>
    <col min="12287" max="12287" width="8" style="1" customWidth="1"/>
    <col min="12288" max="12288" width="8.28515625" style="1" customWidth="1"/>
    <col min="12289" max="12289" width="7" style="1" customWidth="1"/>
    <col min="12290" max="12290" width="9.85546875" style="1" customWidth="1"/>
    <col min="12291" max="12539" width="9.140625" style="1"/>
    <col min="12540" max="12540" width="4" style="1" customWidth="1"/>
    <col min="12541" max="12541" width="62.42578125" style="1" customWidth="1"/>
    <col min="12542" max="12542" width="7.85546875" style="1" customWidth="1"/>
    <col min="12543" max="12543" width="8" style="1" customWidth="1"/>
    <col min="12544" max="12544" width="8.28515625" style="1" customWidth="1"/>
    <col min="12545" max="12545" width="7" style="1" customWidth="1"/>
    <col min="12546" max="12546" width="9.85546875" style="1" customWidth="1"/>
    <col min="12547" max="12795" width="9.140625" style="1"/>
    <col min="12796" max="12796" width="4" style="1" customWidth="1"/>
    <col min="12797" max="12797" width="62.42578125" style="1" customWidth="1"/>
    <col min="12798" max="12798" width="7.85546875" style="1" customWidth="1"/>
    <col min="12799" max="12799" width="8" style="1" customWidth="1"/>
    <col min="12800" max="12800" width="8.28515625" style="1" customWidth="1"/>
    <col min="12801" max="12801" width="7" style="1" customWidth="1"/>
    <col min="12802" max="12802" width="9.85546875" style="1" customWidth="1"/>
    <col min="12803" max="13051" width="9.140625" style="1"/>
    <col min="13052" max="13052" width="4" style="1" customWidth="1"/>
    <col min="13053" max="13053" width="62.42578125" style="1" customWidth="1"/>
    <col min="13054" max="13054" width="7.85546875" style="1" customWidth="1"/>
    <col min="13055" max="13055" width="8" style="1" customWidth="1"/>
    <col min="13056" max="13056" width="8.28515625" style="1" customWidth="1"/>
    <col min="13057" max="13057" width="7" style="1" customWidth="1"/>
    <col min="13058" max="13058" width="9.85546875" style="1" customWidth="1"/>
    <col min="13059" max="13307" width="9.140625" style="1"/>
    <col min="13308" max="13308" width="4" style="1" customWidth="1"/>
    <col min="13309" max="13309" width="62.42578125" style="1" customWidth="1"/>
    <col min="13310" max="13310" width="7.85546875" style="1" customWidth="1"/>
    <col min="13311" max="13311" width="8" style="1" customWidth="1"/>
    <col min="13312" max="13312" width="8.28515625" style="1" customWidth="1"/>
    <col min="13313" max="13313" width="7" style="1" customWidth="1"/>
    <col min="13314" max="13314" width="9.85546875" style="1" customWidth="1"/>
    <col min="13315" max="13563" width="9.140625" style="1"/>
    <col min="13564" max="13564" width="4" style="1" customWidth="1"/>
    <col min="13565" max="13565" width="62.42578125" style="1" customWidth="1"/>
    <col min="13566" max="13566" width="7.85546875" style="1" customWidth="1"/>
    <col min="13567" max="13567" width="8" style="1" customWidth="1"/>
    <col min="13568" max="13568" width="8.28515625" style="1" customWidth="1"/>
    <col min="13569" max="13569" width="7" style="1" customWidth="1"/>
    <col min="13570" max="13570" width="9.85546875" style="1" customWidth="1"/>
    <col min="13571" max="13819" width="9.140625" style="1"/>
    <col min="13820" max="13820" width="4" style="1" customWidth="1"/>
    <col min="13821" max="13821" width="62.42578125" style="1" customWidth="1"/>
    <col min="13822" max="13822" width="7.85546875" style="1" customWidth="1"/>
    <col min="13823" max="13823" width="8" style="1" customWidth="1"/>
    <col min="13824" max="13824" width="8.28515625" style="1" customWidth="1"/>
    <col min="13825" max="13825" width="7" style="1" customWidth="1"/>
    <col min="13826" max="13826" width="9.85546875" style="1" customWidth="1"/>
    <col min="13827" max="14075" width="9.140625" style="1"/>
    <col min="14076" max="14076" width="4" style="1" customWidth="1"/>
    <col min="14077" max="14077" width="62.42578125" style="1" customWidth="1"/>
    <col min="14078" max="14078" width="7.85546875" style="1" customWidth="1"/>
    <col min="14079" max="14079" width="8" style="1" customWidth="1"/>
    <col min="14080" max="14080" width="8.28515625" style="1" customWidth="1"/>
    <col min="14081" max="14081" width="7" style="1" customWidth="1"/>
    <col min="14082" max="14082" width="9.85546875" style="1" customWidth="1"/>
    <col min="14083" max="14331" width="9.140625" style="1"/>
    <col min="14332" max="14332" width="4" style="1" customWidth="1"/>
    <col min="14333" max="14333" width="62.42578125" style="1" customWidth="1"/>
    <col min="14334" max="14334" width="7.85546875" style="1" customWidth="1"/>
    <col min="14335" max="14335" width="8" style="1" customWidth="1"/>
    <col min="14336" max="14336" width="8.28515625" style="1" customWidth="1"/>
    <col min="14337" max="14337" width="7" style="1" customWidth="1"/>
    <col min="14338" max="14338" width="9.85546875" style="1" customWidth="1"/>
    <col min="14339" max="14587" width="9.140625" style="1"/>
    <col min="14588" max="14588" width="4" style="1" customWidth="1"/>
    <col min="14589" max="14589" width="62.42578125" style="1" customWidth="1"/>
    <col min="14590" max="14590" width="7.85546875" style="1" customWidth="1"/>
    <col min="14591" max="14591" width="8" style="1" customWidth="1"/>
    <col min="14592" max="14592" width="8.28515625" style="1" customWidth="1"/>
    <col min="14593" max="14593" width="7" style="1" customWidth="1"/>
    <col min="14594" max="14594" width="9.85546875" style="1" customWidth="1"/>
    <col min="14595" max="14843" width="9.140625" style="1"/>
    <col min="14844" max="14844" width="4" style="1" customWidth="1"/>
    <col min="14845" max="14845" width="62.42578125" style="1" customWidth="1"/>
    <col min="14846" max="14846" width="7.85546875" style="1" customWidth="1"/>
    <col min="14847" max="14847" width="8" style="1" customWidth="1"/>
    <col min="14848" max="14848" width="8.28515625" style="1" customWidth="1"/>
    <col min="14849" max="14849" width="7" style="1" customWidth="1"/>
    <col min="14850" max="14850" width="9.85546875" style="1" customWidth="1"/>
    <col min="14851" max="15099" width="9.140625" style="1"/>
    <col min="15100" max="15100" width="4" style="1" customWidth="1"/>
    <col min="15101" max="15101" width="62.42578125" style="1" customWidth="1"/>
    <col min="15102" max="15102" width="7.85546875" style="1" customWidth="1"/>
    <col min="15103" max="15103" width="8" style="1" customWidth="1"/>
    <col min="15104" max="15104" width="8.28515625" style="1" customWidth="1"/>
    <col min="15105" max="15105" width="7" style="1" customWidth="1"/>
    <col min="15106" max="15106" width="9.85546875" style="1" customWidth="1"/>
    <col min="15107" max="15355" width="9.140625" style="1"/>
    <col min="15356" max="15356" width="4" style="1" customWidth="1"/>
    <col min="15357" max="15357" width="62.42578125" style="1" customWidth="1"/>
    <col min="15358" max="15358" width="7.85546875" style="1" customWidth="1"/>
    <col min="15359" max="15359" width="8" style="1" customWidth="1"/>
    <col min="15360" max="15360" width="8.28515625" style="1" customWidth="1"/>
    <col min="15361" max="15361" width="7" style="1" customWidth="1"/>
    <col min="15362" max="15362" width="9.85546875" style="1" customWidth="1"/>
    <col min="15363" max="15611" width="9.140625" style="1"/>
    <col min="15612" max="15612" width="4" style="1" customWidth="1"/>
    <col min="15613" max="15613" width="62.42578125" style="1" customWidth="1"/>
    <col min="15614" max="15614" width="7.85546875" style="1" customWidth="1"/>
    <col min="15615" max="15615" width="8" style="1" customWidth="1"/>
    <col min="15616" max="15616" width="8.28515625" style="1" customWidth="1"/>
    <col min="15617" max="15617" width="7" style="1" customWidth="1"/>
    <col min="15618" max="15618" width="9.85546875" style="1" customWidth="1"/>
    <col min="15619" max="15867" width="9.140625" style="1"/>
    <col min="15868" max="15868" width="4" style="1" customWidth="1"/>
    <col min="15869" max="15869" width="62.42578125" style="1" customWidth="1"/>
    <col min="15870" max="15870" width="7.85546875" style="1" customWidth="1"/>
    <col min="15871" max="15871" width="8" style="1" customWidth="1"/>
    <col min="15872" max="15872" width="8.28515625" style="1" customWidth="1"/>
    <col min="15873" max="15873" width="7" style="1" customWidth="1"/>
    <col min="15874" max="15874" width="9.85546875" style="1" customWidth="1"/>
    <col min="15875" max="16123" width="9.140625" style="1"/>
    <col min="16124" max="16124" width="4" style="1" customWidth="1"/>
    <col min="16125" max="16125" width="62.42578125" style="1" customWidth="1"/>
    <col min="16126" max="16126" width="7.85546875" style="1" customWidth="1"/>
    <col min="16127" max="16127" width="8" style="1" customWidth="1"/>
    <col min="16128" max="16128" width="8.28515625" style="1" customWidth="1"/>
    <col min="16129" max="16129" width="7" style="1" customWidth="1"/>
    <col min="16130" max="16130" width="9.85546875" style="1" customWidth="1"/>
    <col min="16131" max="16384" width="9.140625" style="1"/>
  </cols>
  <sheetData>
    <row r="1" spans="1:7" ht="21" customHeight="1" x14ac:dyDescent="0.25">
      <c r="A1" s="86" t="s">
        <v>490</v>
      </c>
      <c r="B1" s="86"/>
      <c r="C1" s="86"/>
      <c r="D1" s="86"/>
      <c r="E1" s="86"/>
      <c r="F1" s="86"/>
      <c r="G1" s="86"/>
    </row>
    <row r="2" spans="1:7" ht="18.75" customHeight="1" x14ac:dyDescent="0.25">
      <c r="A2" s="86" t="s">
        <v>246</v>
      </c>
      <c r="B2" s="86"/>
      <c r="C2" s="86"/>
      <c r="D2" s="86"/>
      <c r="E2" s="86"/>
      <c r="F2" s="86"/>
      <c r="G2" s="86"/>
    </row>
    <row r="3" spans="1:7" ht="19.5" x14ac:dyDescent="0.35">
      <c r="B3" s="2"/>
    </row>
    <row r="4" spans="1:7" x14ac:dyDescent="0.25">
      <c r="B4" s="3" t="s">
        <v>1</v>
      </c>
      <c r="C4" s="87" t="s">
        <v>491</v>
      </c>
      <c r="D4" s="87"/>
      <c r="E4" s="87"/>
      <c r="F4" s="87"/>
      <c r="G4" s="87"/>
    </row>
    <row r="5" spans="1:7" x14ac:dyDescent="0.25">
      <c r="A5" s="4"/>
      <c r="B5" s="5" t="s">
        <v>240</v>
      </c>
      <c r="C5" s="4" t="s">
        <v>241</v>
      </c>
      <c r="D5" s="4" t="s">
        <v>242</v>
      </c>
      <c r="E5" s="4" t="s">
        <v>243</v>
      </c>
      <c r="F5" s="4" t="s">
        <v>244</v>
      </c>
      <c r="G5" s="4" t="s">
        <v>245</v>
      </c>
    </row>
    <row r="6" spans="1:7" ht="36" x14ac:dyDescent="0.25">
      <c r="A6" s="6"/>
      <c r="B6" s="7" t="s">
        <v>3</v>
      </c>
      <c r="C6" s="8" t="s">
        <v>247</v>
      </c>
      <c r="D6" s="80" t="s">
        <v>476</v>
      </c>
      <c r="E6" s="81" t="s">
        <v>478</v>
      </c>
      <c r="F6" s="81" t="s">
        <v>483</v>
      </c>
      <c r="G6" s="81" t="s">
        <v>485</v>
      </c>
    </row>
    <row r="7" spans="1:7" hidden="1" x14ac:dyDescent="0.25">
      <c r="A7" s="6"/>
      <c r="B7" s="24" t="s">
        <v>248</v>
      </c>
      <c r="C7" s="25" t="s">
        <v>249</v>
      </c>
    </row>
    <row r="8" spans="1:7" hidden="1" x14ac:dyDescent="0.25">
      <c r="A8" s="6"/>
      <c r="B8" s="24" t="s">
        <v>250</v>
      </c>
      <c r="C8" s="28" t="s">
        <v>251</v>
      </c>
    </row>
    <row r="9" spans="1:7" hidden="1" x14ac:dyDescent="0.25">
      <c r="A9" s="6"/>
      <c r="B9" s="24" t="s">
        <v>252</v>
      </c>
      <c r="C9" s="28" t="s">
        <v>253</v>
      </c>
    </row>
    <row r="10" spans="1:7" hidden="1" x14ac:dyDescent="0.25">
      <c r="A10" s="6"/>
      <c r="B10" s="9" t="s">
        <v>254</v>
      </c>
      <c r="C10" s="28" t="s">
        <v>255</v>
      </c>
    </row>
    <row r="11" spans="1:7" hidden="1" x14ac:dyDescent="0.25">
      <c r="A11" s="6"/>
      <c r="B11" s="9" t="s">
        <v>256</v>
      </c>
      <c r="C11" s="28" t="s">
        <v>257</v>
      </c>
    </row>
    <row r="12" spans="1:7" hidden="1" x14ac:dyDescent="0.25">
      <c r="A12" s="6"/>
      <c r="B12" s="9" t="s">
        <v>258</v>
      </c>
      <c r="C12" s="28" t="s">
        <v>259</v>
      </c>
    </row>
    <row r="13" spans="1:7" hidden="1" x14ac:dyDescent="0.25">
      <c r="A13" s="6"/>
      <c r="B13" s="9" t="s">
        <v>260</v>
      </c>
      <c r="C13" s="28" t="s">
        <v>261</v>
      </c>
    </row>
    <row r="14" spans="1:7" hidden="1" x14ac:dyDescent="0.25">
      <c r="A14" s="6"/>
      <c r="B14" s="9" t="s">
        <v>262</v>
      </c>
      <c r="C14" s="28" t="s">
        <v>263</v>
      </c>
    </row>
    <row r="15" spans="1:7" hidden="1" x14ac:dyDescent="0.25">
      <c r="A15" s="6"/>
      <c r="B15" s="11" t="s">
        <v>264</v>
      </c>
      <c r="C15" s="28" t="s">
        <v>265</v>
      </c>
    </row>
    <row r="16" spans="1:7" hidden="1" x14ac:dyDescent="0.25">
      <c r="A16" s="6"/>
      <c r="B16" s="11" t="s">
        <v>266</v>
      </c>
      <c r="C16" s="28" t="s">
        <v>267</v>
      </c>
    </row>
    <row r="17" spans="1:7" hidden="1" x14ac:dyDescent="0.25">
      <c r="A17" s="6"/>
      <c r="B17" s="11" t="s">
        <v>268</v>
      </c>
      <c r="C17" s="28" t="s">
        <v>269</v>
      </c>
    </row>
    <row r="18" spans="1:7" hidden="1" x14ac:dyDescent="0.25">
      <c r="A18" s="6"/>
      <c r="B18" s="11" t="s">
        <v>270</v>
      </c>
      <c r="C18" s="28" t="s">
        <v>271</v>
      </c>
    </row>
    <row r="19" spans="1:7" hidden="1" x14ac:dyDescent="0.25">
      <c r="A19" s="6"/>
      <c r="B19" s="11" t="s">
        <v>272</v>
      </c>
      <c r="C19" s="28" t="s">
        <v>273</v>
      </c>
    </row>
    <row r="20" spans="1:7" hidden="1" x14ac:dyDescent="0.25">
      <c r="A20" s="6"/>
      <c r="B20" s="29" t="s">
        <v>274</v>
      </c>
      <c r="C20" s="30" t="s">
        <v>275</v>
      </c>
    </row>
    <row r="21" spans="1:7" hidden="1" x14ac:dyDescent="0.25">
      <c r="A21" s="6"/>
      <c r="B21" s="11" t="s">
        <v>276</v>
      </c>
      <c r="C21" s="28" t="s">
        <v>277</v>
      </c>
    </row>
    <row r="22" spans="1:7" ht="25.5" hidden="1" x14ac:dyDescent="0.25">
      <c r="A22" s="6"/>
      <c r="B22" s="11" t="s">
        <v>278</v>
      </c>
      <c r="C22" s="28" t="s">
        <v>279</v>
      </c>
    </row>
    <row r="23" spans="1:7" hidden="1" x14ac:dyDescent="0.25">
      <c r="A23" s="6"/>
      <c r="B23" s="10" t="s">
        <v>280</v>
      </c>
      <c r="C23" s="28" t="s">
        <v>281</v>
      </c>
    </row>
    <row r="24" spans="1:7" hidden="1" x14ac:dyDescent="0.25">
      <c r="A24" s="6"/>
      <c r="B24" s="12" t="s">
        <v>282</v>
      </c>
      <c r="C24" s="30" t="s">
        <v>283</v>
      </c>
    </row>
    <row r="25" spans="1:7" x14ac:dyDescent="0.25">
      <c r="A25" s="6" t="s">
        <v>2</v>
      </c>
      <c r="B25" s="31" t="s">
        <v>284</v>
      </c>
      <c r="C25" s="32" t="s">
        <v>285</v>
      </c>
      <c r="D25" s="27"/>
      <c r="E25" s="6"/>
      <c r="F25" s="6"/>
      <c r="G25" s="6"/>
    </row>
    <row r="26" spans="1:7" x14ac:dyDescent="0.25">
      <c r="A26" s="6" t="s">
        <v>17</v>
      </c>
      <c r="B26" s="14" t="s">
        <v>286</v>
      </c>
      <c r="C26" s="32" t="s">
        <v>287</v>
      </c>
      <c r="D26" s="27"/>
      <c r="E26" s="6"/>
      <c r="F26" s="6"/>
      <c r="G26" s="6"/>
    </row>
    <row r="27" spans="1:7" hidden="1" x14ac:dyDescent="0.25">
      <c r="A27" s="6"/>
      <c r="B27" s="11" t="s">
        <v>288</v>
      </c>
      <c r="C27" s="28" t="s">
        <v>289</v>
      </c>
      <c r="D27" s="27" t="e">
        <f>SUM(#REF!)</f>
        <v>#REF!</v>
      </c>
      <c r="E27" s="6"/>
      <c r="F27" s="6"/>
      <c r="G27" s="6"/>
    </row>
    <row r="28" spans="1:7" hidden="1" x14ac:dyDescent="0.25">
      <c r="A28" s="6"/>
      <c r="B28" s="11" t="s">
        <v>290</v>
      </c>
      <c r="C28" s="28" t="s">
        <v>291</v>
      </c>
      <c r="D28" s="27" t="e">
        <f>SUM(#REF!)</f>
        <v>#REF!</v>
      </c>
      <c r="E28" s="6"/>
      <c r="F28" s="6"/>
      <c r="G28" s="6"/>
    </row>
    <row r="29" spans="1:7" hidden="1" x14ac:dyDescent="0.25">
      <c r="A29" s="6"/>
      <c r="B29" s="11" t="s">
        <v>292</v>
      </c>
      <c r="C29" s="28" t="s">
        <v>293</v>
      </c>
      <c r="D29" s="27" t="e">
        <f>SUM(#REF!)</f>
        <v>#REF!</v>
      </c>
      <c r="E29" s="6"/>
      <c r="F29" s="6"/>
      <c r="G29" s="6"/>
    </row>
    <row r="30" spans="1:7" hidden="1" x14ac:dyDescent="0.25">
      <c r="A30" s="6"/>
      <c r="B30" s="12" t="s">
        <v>294</v>
      </c>
      <c r="C30" s="30" t="s">
        <v>295</v>
      </c>
      <c r="D30" s="27" t="e">
        <f>SUM(#REF!)</f>
        <v>#REF!</v>
      </c>
      <c r="E30" s="6"/>
      <c r="F30" s="6"/>
      <c r="G30" s="6"/>
    </row>
    <row r="31" spans="1:7" hidden="1" x14ac:dyDescent="0.25">
      <c r="A31" s="6"/>
      <c r="B31" s="11" t="s">
        <v>296</v>
      </c>
      <c r="C31" s="28" t="s">
        <v>297</v>
      </c>
      <c r="D31" s="27" t="e">
        <f>SUM(#REF!)</f>
        <v>#REF!</v>
      </c>
      <c r="E31" s="6"/>
      <c r="F31" s="6"/>
      <c r="G31" s="6"/>
    </row>
    <row r="32" spans="1:7" hidden="1" x14ac:dyDescent="0.25">
      <c r="A32" s="6"/>
      <c r="B32" s="11" t="s">
        <v>298</v>
      </c>
      <c r="C32" s="28" t="s">
        <v>299</v>
      </c>
      <c r="D32" s="27" t="e">
        <f>SUM(#REF!)</f>
        <v>#REF!</v>
      </c>
      <c r="E32" s="6"/>
      <c r="F32" s="6"/>
      <c r="G32" s="6"/>
    </row>
    <row r="33" spans="1:7" ht="15" hidden="1" customHeight="1" x14ac:dyDescent="0.25">
      <c r="A33" s="6"/>
      <c r="B33" s="12" t="s">
        <v>300</v>
      </c>
      <c r="C33" s="30" t="s">
        <v>301</v>
      </c>
      <c r="D33" s="27" t="e">
        <f>SUM(#REF!)</f>
        <v>#REF!</v>
      </c>
      <c r="E33" s="6"/>
      <c r="F33" s="6"/>
      <c r="G33" s="6"/>
    </row>
    <row r="34" spans="1:7" hidden="1" x14ac:dyDescent="0.25">
      <c r="A34" s="6"/>
      <c r="B34" s="11" t="s">
        <v>302</v>
      </c>
      <c r="C34" s="28" t="s">
        <v>303</v>
      </c>
      <c r="D34" s="27" t="e">
        <f>SUM(#REF!)</f>
        <v>#REF!</v>
      </c>
      <c r="E34" s="6"/>
      <c r="F34" s="6"/>
      <c r="G34" s="6"/>
    </row>
    <row r="35" spans="1:7" hidden="1" x14ac:dyDescent="0.25">
      <c r="A35" s="6"/>
      <c r="B35" s="11" t="s">
        <v>304</v>
      </c>
      <c r="C35" s="28" t="s">
        <v>305</v>
      </c>
      <c r="D35" s="27" t="e">
        <f>SUM(#REF!)</f>
        <v>#REF!</v>
      </c>
      <c r="E35" s="6"/>
      <c r="F35" s="6"/>
      <c r="G35" s="6"/>
    </row>
    <row r="36" spans="1:7" hidden="1" x14ac:dyDescent="0.25">
      <c r="A36" s="6"/>
      <c r="B36" s="11" t="s">
        <v>306</v>
      </c>
      <c r="C36" s="28" t="s">
        <v>307</v>
      </c>
      <c r="D36" s="27" t="e">
        <f>SUM(#REF!)</f>
        <v>#REF!</v>
      </c>
      <c r="E36" s="6"/>
      <c r="F36" s="6"/>
      <c r="G36" s="6"/>
    </row>
    <row r="37" spans="1:7" hidden="1" x14ac:dyDescent="0.25">
      <c r="A37" s="6"/>
      <c r="B37" s="11" t="s">
        <v>308</v>
      </c>
      <c r="C37" s="28" t="s">
        <v>309</v>
      </c>
      <c r="D37" s="27" t="e">
        <f>SUM(#REF!)</f>
        <v>#REF!</v>
      </c>
      <c r="E37" s="6"/>
      <c r="F37" s="6"/>
      <c r="G37" s="6"/>
    </row>
    <row r="38" spans="1:7" hidden="1" x14ac:dyDescent="0.25">
      <c r="A38" s="6"/>
      <c r="B38" s="33" t="s">
        <v>310</v>
      </c>
      <c r="C38" s="28" t="s">
        <v>311</v>
      </c>
      <c r="D38" s="27" t="e">
        <f>SUM(#REF!)</f>
        <v>#REF!</v>
      </c>
      <c r="E38" s="6"/>
      <c r="F38" s="6"/>
      <c r="G38" s="6"/>
    </row>
    <row r="39" spans="1:7" hidden="1" x14ac:dyDescent="0.25">
      <c r="A39" s="6"/>
      <c r="B39" s="10" t="s">
        <v>312</v>
      </c>
      <c r="C39" s="28" t="s">
        <v>313</v>
      </c>
      <c r="D39" s="27" t="e">
        <f>SUM(#REF!)</f>
        <v>#REF!</v>
      </c>
      <c r="E39" s="6"/>
      <c r="F39" s="6"/>
      <c r="G39" s="6"/>
    </row>
    <row r="40" spans="1:7" hidden="1" x14ac:dyDescent="0.25">
      <c r="A40" s="6"/>
      <c r="B40" s="11" t="s">
        <v>314</v>
      </c>
      <c r="C40" s="28" t="s">
        <v>315</v>
      </c>
      <c r="D40" s="27" t="e">
        <f>SUM(#REF!)</f>
        <v>#REF!</v>
      </c>
      <c r="E40" s="6"/>
      <c r="F40" s="6"/>
      <c r="G40" s="6"/>
    </row>
    <row r="41" spans="1:7" hidden="1" x14ac:dyDescent="0.25">
      <c r="A41" s="6"/>
      <c r="B41" s="12" t="s">
        <v>316</v>
      </c>
      <c r="C41" s="30" t="s">
        <v>317</v>
      </c>
      <c r="D41" s="27" t="e">
        <f>SUM(#REF!)</f>
        <v>#REF!</v>
      </c>
      <c r="E41" s="6"/>
      <c r="F41" s="6"/>
      <c r="G41" s="6"/>
    </row>
    <row r="42" spans="1:7" hidden="1" x14ac:dyDescent="0.25">
      <c r="A42" s="6"/>
      <c r="B42" s="11" t="s">
        <v>318</v>
      </c>
      <c r="C42" s="28" t="s">
        <v>319</v>
      </c>
      <c r="D42" s="27" t="e">
        <f>SUM(#REF!)</f>
        <v>#REF!</v>
      </c>
      <c r="E42" s="6"/>
      <c r="F42" s="6"/>
      <c r="G42" s="6"/>
    </row>
    <row r="43" spans="1:7" hidden="1" x14ac:dyDescent="0.25">
      <c r="A43" s="6"/>
      <c r="B43" s="11" t="s">
        <v>320</v>
      </c>
      <c r="C43" s="28" t="s">
        <v>321</v>
      </c>
      <c r="D43" s="27" t="e">
        <f>SUM(#REF!)</f>
        <v>#REF!</v>
      </c>
      <c r="E43" s="6"/>
      <c r="F43" s="6"/>
      <c r="G43" s="6"/>
    </row>
    <row r="44" spans="1:7" hidden="1" x14ac:dyDescent="0.25">
      <c r="A44" s="6"/>
      <c r="B44" s="12" t="s">
        <v>322</v>
      </c>
      <c r="C44" s="30" t="s">
        <v>323</v>
      </c>
      <c r="D44" s="27" t="e">
        <f>SUM(#REF!)</f>
        <v>#REF!</v>
      </c>
      <c r="E44" s="6"/>
      <c r="F44" s="6"/>
      <c r="G44" s="6"/>
    </row>
    <row r="45" spans="1:7" hidden="1" x14ac:dyDescent="0.25">
      <c r="A45" s="6"/>
      <c r="B45" s="11" t="s">
        <v>324</v>
      </c>
      <c r="C45" s="28" t="s">
        <v>325</v>
      </c>
      <c r="D45" s="27" t="e">
        <f>SUM(#REF!)</f>
        <v>#REF!</v>
      </c>
      <c r="E45" s="6"/>
      <c r="F45" s="6"/>
      <c r="G45" s="6"/>
    </row>
    <row r="46" spans="1:7" hidden="1" x14ac:dyDescent="0.25">
      <c r="A46" s="6"/>
      <c r="B46" s="11" t="s">
        <v>326</v>
      </c>
      <c r="C46" s="28" t="s">
        <v>327</v>
      </c>
      <c r="D46" s="27" t="e">
        <f>SUM(#REF!)</f>
        <v>#REF!</v>
      </c>
      <c r="E46" s="6"/>
      <c r="F46" s="6"/>
      <c r="G46" s="6"/>
    </row>
    <row r="47" spans="1:7" hidden="1" x14ac:dyDescent="0.25">
      <c r="A47" s="6"/>
      <c r="B47" s="11" t="s">
        <v>328</v>
      </c>
      <c r="C47" s="28" t="s">
        <v>329</v>
      </c>
      <c r="D47" s="27" t="e">
        <f>SUM(#REF!)</f>
        <v>#REF!</v>
      </c>
      <c r="E47" s="6"/>
      <c r="F47" s="6"/>
      <c r="G47" s="6"/>
    </row>
    <row r="48" spans="1:7" hidden="1" x14ac:dyDescent="0.25">
      <c r="A48" s="6"/>
      <c r="B48" s="11" t="s">
        <v>330</v>
      </c>
      <c r="C48" s="28" t="s">
        <v>331</v>
      </c>
      <c r="D48" s="27" t="e">
        <f>SUM(#REF!)</f>
        <v>#REF!</v>
      </c>
      <c r="E48" s="6"/>
      <c r="F48" s="6"/>
      <c r="G48" s="6"/>
    </row>
    <row r="49" spans="1:7" hidden="1" x14ac:dyDescent="0.25">
      <c r="A49" s="6"/>
      <c r="B49" s="11" t="s">
        <v>332</v>
      </c>
      <c r="C49" s="28" t="s">
        <v>333</v>
      </c>
      <c r="D49" s="27" t="e">
        <f>SUM(#REF!)</f>
        <v>#REF!</v>
      </c>
      <c r="E49" s="6"/>
      <c r="F49" s="6"/>
      <c r="G49" s="6"/>
    </row>
    <row r="50" spans="1:7" hidden="1" x14ac:dyDescent="0.25">
      <c r="A50" s="6"/>
      <c r="B50" s="12" t="s">
        <v>334</v>
      </c>
      <c r="C50" s="30" t="s">
        <v>335</v>
      </c>
      <c r="D50" s="27" t="e">
        <f>SUM(#REF!)</f>
        <v>#REF!</v>
      </c>
      <c r="E50" s="6"/>
      <c r="F50" s="6"/>
      <c r="G50" s="6"/>
    </row>
    <row r="51" spans="1:7" x14ac:dyDescent="0.25">
      <c r="A51" s="6" t="s">
        <v>20</v>
      </c>
      <c r="B51" s="14" t="s">
        <v>336</v>
      </c>
      <c r="C51" s="32" t="s">
        <v>337</v>
      </c>
      <c r="D51" s="27">
        <v>150</v>
      </c>
      <c r="E51" s="27">
        <v>150</v>
      </c>
      <c r="F51" s="27">
        <v>86</v>
      </c>
      <c r="G51" s="76">
        <f>F51/E51</f>
        <v>0.57333333333333336</v>
      </c>
    </row>
    <row r="52" spans="1:7" hidden="1" x14ac:dyDescent="0.25">
      <c r="A52" s="6"/>
      <c r="B52" s="16" t="s">
        <v>338</v>
      </c>
      <c r="C52" s="28" t="s">
        <v>339</v>
      </c>
      <c r="D52" s="27" t="e">
        <f>SUM(#REF!)</f>
        <v>#REF!</v>
      </c>
      <c r="E52" s="6"/>
      <c r="F52" s="6"/>
      <c r="G52" s="6"/>
    </row>
    <row r="53" spans="1:7" hidden="1" x14ac:dyDescent="0.25">
      <c r="A53" s="6"/>
      <c r="B53" s="16" t="s">
        <v>340</v>
      </c>
      <c r="C53" s="28" t="s">
        <v>341</v>
      </c>
      <c r="D53" s="27" t="e">
        <f>SUM(#REF!)</f>
        <v>#REF!</v>
      </c>
      <c r="E53" s="6"/>
      <c r="F53" s="6"/>
      <c r="G53" s="6"/>
    </row>
    <row r="54" spans="1:7" hidden="1" x14ac:dyDescent="0.25">
      <c r="A54" s="6"/>
      <c r="B54" s="34" t="s">
        <v>342</v>
      </c>
      <c r="C54" s="28" t="s">
        <v>343</v>
      </c>
      <c r="D54" s="27" t="e">
        <f>SUM(#REF!)</f>
        <v>#REF!</v>
      </c>
      <c r="E54" s="6"/>
      <c r="F54" s="6"/>
      <c r="G54" s="6"/>
    </row>
    <row r="55" spans="1:7" hidden="1" x14ac:dyDescent="0.25">
      <c r="A55" s="6"/>
      <c r="B55" s="34" t="s">
        <v>344</v>
      </c>
      <c r="C55" s="28" t="s">
        <v>345</v>
      </c>
      <c r="D55" s="27" t="e">
        <f>SUM(#REF!)</f>
        <v>#REF!</v>
      </c>
      <c r="E55" s="6"/>
      <c r="F55" s="6"/>
      <c r="G55" s="6"/>
    </row>
    <row r="56" spans="1:7" hidden="1" x14ac:dyDescent="0.25">
      <c r="A56" s="6"/>
      <c r="B56" s="34" t="s">
        <v>346</v>
      </c>
      <c r="C56" s="28" t="s">
        <v>347</v>
      </c>
      <c r="D56" s="27" t="e">
        <f>SUM(#REF!)</f>
        <v>#REF!</v>
      </c>
      <c r="E56" s="6"/>
      <c r="F56" s="6"/>
      <c r="G56" s="6"/>
    </row>
    <row r="57" spans="1:7" hidden="1" x14ac:dyDescent="0.25">
      <c r="A57" s="6"/>
      <c r="B57" s="16" t="s">
        <v>348</v>
      </c>
      <c r="C57" s="28" t="s">
        <v>349</v>
      </c>
      <c r="D57" s="27" t="e">
        <f>SUM(#REF!)</f>
        <v>#REF!</v>
      </c>
      <c r="E57" s="6"/>
      <c r="F57" s="6"/>
      <c r="G57" s="6"/>
    </row>
    <row r="58" spans="1:7" hidden="1" x14ac:dyDescent="0.25">
      <c r="A58" s="6"/>
      <c r="B58" s="16" t="s">
        <v>350</v>
      </c>
      <c r="C58" s="28" t="s">
        <v>351</v>
      </c>
      <c r="D58" s="27" t="e">
        <f>SUM(#REF!)</f>
        <v>#REF!</v>
      </c>
      <c r="E58" s="6"/>
      <c r="F58" s="6"/>
      <c r="G58" s="6"/>
    </row>
    <row r="59" spans="1:7" hidden="1" x14ac:dyDescent="0.25">
      <c r="A59" s="6"/>
      <c r="B59" s="16" t="s">
        <v>352</v>
      </c>
      <c r="C59" s="28" t="s">
        <v>353</v>
      </c>
      <c r="D59" s="27" t="e">
        <f>SUM(#REF!)</f>
        <v>#REF!</v>
      </c>
      <c r="E59" s="6"/>
      <c r="F59" s="6"/>
      <c r="G59" s="6"/>
    </row>
    <row r="60" spans="1:7" x14ac:dyDescent="0.25">
      <c r="A60" s="6" t="s">
        <v>31</v>
      </c>
      <c r="B60" s="17" t="s">
        <v>354</v>
      </c>
      <c r="C60" s="32" t="s">
        <v>355</v>
      </c>
      <c r="D60" s="6"/>
      <c r="E60" s="6"/>
      <c r="F60" s="6"/>
      <c r="G60" s="6"/>
    </row>
    <row r="61" spans="1:7" hidden="1" x14ac:dyDescent="0.25">
      <c r="A61" s="6" t="s">
        <v>37</v>
      </c>
      <c r="B61" s="35" t="s">
        <v>356</v>
      </c>
      <c r="C61" s="28" t="s">
        <v>357</v>
      </c>
      <c r="D61" s="6"/>
      <c r="E61" s="6"/>
      <c r="F61" s="6"/>
      <c r="G61" s="6"/>
    </row>
    <row r="62" spans="1:7" hidden="1" x14ac:dyDescent="0.25">
      <c r="A62" s="6" t="s">
        <v>40</v>
      </c>
      <c r="B62" s="35" t="s">
        <v>358</v>
      </c>
      <c r="C62" s="28" t="s">
        <v>359</v>
      </c>
      <c r="D62" s="6"/>
      <c r="E62" s="6"/>
      <c r="F62" s="6"/>
      <c r="G62" s="6"/>
    </row>
    <row r="63" spans="1:7" ht="25.5" hidden="1" x14ac:dyDescent="0.25">
      <c r="A63" s="6" t="s">
        <v>43</v>
      </c>
      <c r="B63" s="35" t="s">
        <v>360</v>
      </c>
      <c r="C63" s="28" t="s">
        <v>361</v>
      </c>
      <c r="D63" s="6"/>
      <c r="E63" s="6"/>
      <c r="F63" s="6"/>
      <c r="G63" s="6"/>
    </row>
    <row r="64" spans="1:7" ht="25.5" hidden="1" x14ac:dyDescent="0.25">
      <c r="A64" s="6" t="s">
        <v>46</v>
      </c>
      <c r="B64" s="35" t="s">
        <v>362</v>
      </c>
      <c r="C64" s="28" t="s">
        <v>363</v>
      </c>
      <c r="D64" s="6"/>
      <c r="E64" s="6"/>
      <c r="F64" s="6"/>
      <c r="G64" s="6"/>
    </row>
    <row r="65" spans="1:7" ht="25.5" hidden="1" x14ac:dyDescent="0.25">
      <c r="A65" s="6" t="s">
        <v>49</v>
      </c>
      <c r="B65" s="35" t="s">
        <v>364</v>
      </c>
      <c r="C65" s="28" t="s">
        <v>365</v>
      </c>
      <c r="D65" s="6"/>
      <c r="E65" s="6"/>
      <c r="F65" s="6"/>
      <c r="G65" s="6"/>
    </row>
    <row r="66" spans="1:7" hidden="1" x14ac:dyDescent="0.25">
      <c r="A66" s="6" t="s">
        <v>52</v>
      </c>
      <c r="B66" s="35" t="s">
        <v>366</v>
      </c>
      <c r="C66" s="28" t="s">
        <v>367</v>
      </c>
      <c r="D66" s="6"/>
      <c r="E66" s="6"/>
      <c r="F66" s="6"/>
      <c r="G66" s="6"/>
    </row>
    <row r="67" spans="1:7" ht="25.5" hidden="1" x14ac:dyDescent="0.25">
      <c r="A67" s="6" t="s">
        <v>55</v>
      </c>
      <c r="B67" s="35" t="s">
        <v>368</v>
      </c>
      <c r="C67" s="28" t="s">
        <v>369</v>
      </c>
      <c r="D67" s="6"/>
      <c r="E67" s="6"/>
      <c r="F67" s="6"/>
      <c r="G67" s="6"/>
    </row>
    <row r="68" spans="1:7" ht="25.5" hidden="1" x14ac:dyDescent="0.25">
      <c r="A68" s="6" t="s">
        <v>58</v>
      </c>
      <c r="B68" s="35" t="s">
        <v>370</v>
      </c>
      <c r="C68" s="28" t="s">
        <v>371</v>
      </c>
      <c r="D68" s="6"/>
      <c r="E68" s="6"/>
      <c r="F68" s="6"/>
      <c r="G68" s="6"/>
    </row>
    <row r="69" spans="1:7" hidden="1" x14ac:dyDescent="0.25">
      <c r="A69" s="6" t="s">
        <v>61</v>
      </c>
      <c r="B69" s="35" t="s">
        <v>372</v>
      </c>
      <c r="C69" s="28" t="s">
        <v>373</v>
      </c>
      <c r="D69" s="6"/>
      <c r="E69" s="6"/>
      <c r="F69" s="6"/>
      <c r="G69" s="6"/>
    </row>
    <row r="70" spans="1:7" hidden="1" x14ac:dyDescent="0.25">
      <c r="A70" s="6" t="s">
        <v>64</v>
      </c>
      <c r="B70" s="36" t="s">
        <v>374</v>
      </c>
      <c r="C70" s="28" t="s">
        <v>375</v>
      </c>
      <c r="D70" s="6"/>
      <c r="E70" s="6"/>
      <c r="F70" s="6"/>
      <c r="G70" s="6"/>
    </row>
    <row r="71" spans="1:7" x14ac:dyDescent="0.25">
      <c r="A71" s="6" t="s">
        <v>34</v>
      </c>
      <c r="B71" s="35" t="s">
        <v>376</v>
      </c>
      <c r="C71" s="28" t="s">
        <v>377</v>
      </c>
      <c r="D71" s="6"/>
      <c r="E71" s="6"/>
      <c r="F71" s="6"/>
      <c r="G71" s="6"/>
    </row>
    <row r="72" spans="1:7" x14ac:dyDescent="0.25">
      <c r="A72" s="6" t="s">
        <v>37</v>
      </c>
      <c r="B72" s="36" t="s">
        <v>378</v>
      </c>
      <c r="C72" s="28" t="s">
        <v>379</v>
      </c>
      <c r="D72" s="6"/>
      <c r="E72" s="6"/>
      <c r="F72" s="6"/>
      <c r="G72" s="6"/>
    </row>
    <row r="73" spans="1:7" x14ac:dyDescent="0.25">
      <c r="A73" s="6" t="s">
        <v>40</v>
      </c>
      <c r="B73" s="36" t="s">
        <v>380</v>
      </c>
      <c r="C73" s="28" t="s">
        <v>379</v>
      </c>
      <c r="D73" s="6"/>
      <c r="E73" s="6"/>
      <c r="F73" s="6"/>
      <c r="G73" s="6"/>
    </row>
    <row r="74" spans="1:7" x14ac:dyDescent="0.25">
      <c r="A74" s="6" t="s">
        <v>43</v>
      </c>
      <c r="B74" s="17" t="s">
        <v>381</v>
      </c>
      <c r="C74" s="32" t="s">
        <v>382</v>
      </c>
      <c r="D74" s="6"/>
      <c r="E74" s="6"/>
      <c r="F74" s="6"/>
      <c r="G74" s="6"/>
    </row>
    <row r="75" spans="1:7" ht="15.75" x14ac:dyDescent="0.25">
      <c r="A75" s="6" t="s">
        <v>46</v>
      </c>
      <c r="B75" s="44" t="s">
        <v>114</v>
      </c>
      <c r="C75" s="45"/>
      <c r="D75" s="46">
        <f t="shared" ref="D75:F75" si="0">SUM(D25,D26,D51,D60,D74)</f>
        <v>150</v>
      </c>
      <c r="E75" s="46">
        <f t="shared" si="0"/>
        <v>150</v>
      </c>
      <c r="F75" s="46">
        <f t="shared" si="0"/>
        <v>86</v>
      </c>
      <c r="G75" s="82">
        <f>F75/E75</f>
        <v>0.57333333333333336</v>
      </c>
    </row>
    <row r="76" spans="1:7" x14ac:dyDescent="0.25">
      <c r="A76" s="6" t="s">
        <v>49</v>
      </c>
      <c r="B76" s="37" t="s">
        <v>383</v>
      </c>
      <c r="C76" s="28" t="s">
        <v>384</v>
      </c>
      <c r="D76" s="6"/>
      <c r="E76" s="6"/>
      <c r="F76" s="6"/>
      <c r="G76" s="6"/>
    </row>
    <row r="77" spans="1:7" x14ac:dyDescent="0.25">
      <c r="A77" s="6" t="s">
        <v>52</v>
      </c>
      <c r="B77" s="37" t="s">
        <v>385</v>
      </c>
      <c r="C77" s="28" t="s">
        <v>386</v>
      </c>
      <c r="D77" s="6"/>
      <c r="E77" s="6"/>
      <c r="F77" s="6"/>
      <c r="G77" s="6"/>
    </row>
    <row r="78" spans="1:7" x14ac:dyDescent="0.25">
      <c r="A78" s="6" t="s">
        <v>55</v>
      </c>
      <c r="B78" s="37" t="s">
        <v>387</v>
      </c>
      <c r="C78" s="28" t="s">
        <v>388</v>
      </c>
      <c r="D78" s="6"/>
      <c r="E78" s="6"/>
      <c r="F78" s="6"/>
      <c r="G78" s="6"/>
    </row>
    <row r="79" spans="1:7" x14ac:dyDescent="0.25">
      <c r="A79" s="6" t="s">
        <v>58</v>
      </c>
      <c r="B79" s="37" t="s">
        <v>389</v>
      </c>
      <c r="C79" s="28" t="s">
        <v>390</v>
      </c>
      <c r="D79" s="6"/>
      <c r="E79" s="6"/>
      <c r="F79" s="6"/>
      <c r="G79" s="6"/>
    </row>
    <row r="80" spans="1:7" x14ac:dyDescent="0.25">
      <c r="A80" s="6" t="s">
        <v>61</v>
      </c>
      <c r="B80" s="10" t="s">
        <v>391</v>
      </c>
      <c r="C80" s="28" t="s">
        <v>392</v>
      </c>
      <c r="D80" s="6"/>
      <c r="E80" s="6"/>
      <c r="F80" s="6"/>
      <c r="G80" s="6"/>
    </row>
    <row r="81" spans="1:7" x14ac:dyDescent="0.25">
      <c r="A81" s="6" t="s">
        <v>64</v>
      </c>
      <c r="B81" s="10" t="s">
        <v>393</v>
      </c>
      <c r="C81" s="28" t="s">
        <v>394</v>
      </c>
      <c r="D81" s="6"/>
      <c r="E81" s="6"/>
      <c r="F81" s="6"/>
      <c r="G81" s="6"/>
    </row>
    <row r="82" spans="1:7" x14ac:dyDescent="0.25">
      <c r="A82" s="6" t="s">
        <v>83</v>
      </c>
      <c r="B82" s="10" t="s">
        <v>395</v>
      </c>
      <c r="C82" s="28" t="s">
        <v>396</v>
      </c>
      <c r="D82" s="6"/>
      <c r="E82" s="6"/>
      <c r="F82" s="6"/>
      <c r="G82" s="6"/>
    </row>
    <row r="83" spans="1:7" x14ac:dyDescent="0.25">
      <c r="A83" s="6" t="s">
        <v>86</v>
      </c>
      <c r="B83" s="15" t="s">
        <v>397</v>
      </c>
      <c r="C83" s="32" t="s">
        <v>398</v>
      </c>
      <c r="D83" s="6"/>
      <c r="E83" s="6"/>
      <c r="F83" s="6"/>
      <c r="G83" s="6"/>
    </row>
    <row r="84" spans="1:7" x14ac:dyDescent="0.25">
      <c r="A84" s="6" t="s">
        <v>89</v>
      </c>
      <c r="B84" s="16" t="s">
        <v>399</v>
      </c>
      <c r="C84" s="28" t="s">
        <v>400</v>
      </c>
      <c r="D84" s="6"/>
      <c r="E84" s="6"/>
      <c r="F84" s="6"/>
      <c r="G84" s="6"/>
    </row>
    <row r="85" spans="1:7" x14ac:dyDescent="0.25">
      <c r="A85" s="6" t="s">
        <v>92</v>
      </c>
      <c r="B85" s="16" t="s">
        <v>401</v>
      </c>
      <c r="C85" s="28" t="s">
        <v>402</v>
      </c>
      <c r="D85" s="6"/>
      <c r="E85" s="6"/>
      <c r="F85" s="6"/>
      <c r="G85" s="6"/>
    </row>
    <row r="86" spans="1:7" x14ac:dyDescent="0.25">
      <c r="A86" s="6" t="s">
        <v>95</v>
      </c>
      <c r="B86" s="16" t="s">
        <v>403</v>
      </c>
      <c r="C86" s="28" t="s">
        <v>404</v>
      </c>
      <c r="D86" s="6"/>
      <c r="E86" s="6"/>
      <c r="F86" s="6"/>
      <c r="G86" s="6"/>
    </row>
    <row r="87" spans="1:7" x14ac:dyDescent="0.25">
      <c r="A87" s="6" t="s">
        <v>98</v>
      </c>
      <c r="B87" s="16" t="s">
        <v>405</v>
      </c>
      <c r="C87" s="28" t="s">
        <v>406</v>
      </c>
      <c r="D87" s="6"/>
      <c r="E87" s="6"/>
      <c r="F87" s="6"/>
      <c r="G87" s="6"/>
    </row>
    <row r="88" spans="1:7" x14ac:dyDescent="0.25">
      <c r="A88" s="6" t="s">
        <v>101</v>
      </c>
      <c r="B88" s="17" t="s">
        <v>407</v>
      </c>
      <c r="C88" s="32" t="s">
        <v>408</v>
      </c>
      <c r="D88" s="6"/>
      <c r="E88" s="6"/>
      <c r="F88" s="6"/>
      <c r="G88" s="6"/>
    </row>
    <row r="89" spans="1:7" ht="25.5" hidden="1" x14ac:dyDescent="0.25">
      <c r="A89" s="6" t="s">
        <v>107</v>
      </c>
      <c r="B89" s="16" t="s">
        <v>409</v>
      </c>
      <c r="C89" s="28" t="s">
        <v>410</v>
      </c>
      <c r="D89" s="6"/>
      <c r="E89" s="6"/>
      <c r="F89" s="6"/>
      <c r="G89" s="6"/>
    </row>
    <row r="90" spans="1:7" ht="25.5" hidden="1" x14ac:dyDescent="0.25">
      <c r="A90" s="6" t="s">
        <v>110</v>
      </c>
      <c r="B90" s="16" t="s">
        <v>411</v>
      </c>
      <c r="C90" s="28" t="s">
        <v>412</v>
      </c>
      <c r="D90" s="6"/>
      <c r="E90" s="6"/>
      <c r="F90" s="6"/>
      <c r="G90" s="6"/>
    </row>
    <row r="91" spans="1:7" ht="25.5" hidden="1" x14ac:dyDescent="0.25">
      <c r="A91" s="6" t="s">
        <v>113</v>
      </c>
      <c r="B91" s="16" t="s">
        <v>413</v>
      </c>
      <c r="C91" s="28" t="s">
        <v>414</v>
      </c>
      <c r="D91" s="6"/>
      <c r="E91" s="6"/>
      <c r="F91" s="6"/>
      <c r="G91" s="6"/>
    </row>
    <row r="92" spans="1:7" hidden="1" x14ac:dyDescent="0.25">
      <c r="A92" s="6" t="s">
        <v>115</v>
      </c>
      <c r="B92" s="16" t="s">
        <v>415</v>
      </c>
      <c r="C92" s="28" t="s">
        <v>416</v>
      </c>
      <c r="D92" s="6"/>
      <c r="E92" s="6"/>
      <c r="F92" s="6"/>
      <c r="G92" s="6"/>
    </row>
    <row r="93" spans="1:7" ht="25.5" hidden="1" x14ac:dyDescent="0.25">
      <c r="A93" s="6" t="s">
        <v>118</v>
      </c>
      <c r="B93" s="16" t="s">
        <v>417</v>
      </c>
      <c r="C93" s="28" t="s">
        <v>418</v>
      </c>
      <c r="D93" s="6"/>
      <c r="E93" s="6"/>
      <c r="F93" s="6"/>
      <c r="G93" s="6"/>
    </row>
    <row r="94" spans="1:7" ht="25.5" hidden="1" x14ac:dyDescent="0.25">
      <c r="A94" s="6" t="s">
        <v>121</v>
      </c>
      <c r="B94" s="16" t="s">
        <v>419</v>
      </c>
      <c r="C94" s="28" t="s">
        <v>420</v>
      </c>
      <c r="D94" s="6"/>
      <c r="E94" s="6"/>
      <c r="F94" s="6"/>
      <c r="G94" s="6"/>
    </row>
    <row r="95" spans="1:7" hidden="1" x14ac:dyDescent="0.25">
      <c r="A95" s="6" t="s">
        <v>124</v>
      </c>
      <c r="B95" s="16" t="s">
        <v>421</v>
      </c>
      <c r="C95" s="28" t="s">
        <v>422</v>
      </c>
      <c r="D95" s="6"/>
      <c r="E95" s="6"/>
      <c r="F95" s="6"/>
      <c r="G95" s="6"/>
    </row>
    <row r="96" spans="1:7" hidden="1" x14ac:dyDescent="0.25">
      <c r="A96" s="6" t="s">
        <v>127</v>
      </c>
      <c r="B96" s="16" t="s">
        <v>423</v>
      </c>
      <c r="C96" s="28" t="s">
        <v>424</v>
      </c>
      <c r="D96" s="6"/>
      <c r="E96" s="6"/>
      <c r="F96" s="6"/>
      <c r="G96" s="6"/>
    </row>
    <row r="97" spans="1:21" x14ac:dyDescent="0.25">
      <c r="A97" s="6" t="s">
        <v>104</v>
      </c>
      <c r="B97" s="17" t="s">
        <v>425</v>
      </c>
      <c r="C97" s="32" t="s">
        <v>426</v>
      </c>
      <c r="D97" s="6"/>
      <c r="E97" s="6"/>
      <c r="F97" s="6"/>
      <c r="G97" s="6"/>
    </row>
    <row r="98" spans="1:21" ht="15.75" x14ac:dyDescent="0.25">
      <c r="A98" s="6" t="s">
        <v>107</v>
      </c>
      <c r="B98" s="44" t="s">
        <v>164</v>
      </c>
      <c r="C98" s="45"/>
      <c r="D98" s="46">
        <f t="shared" ref="D98:F98" si="1">SUM(D83,D88,D97)</f>
        <v>0</v>
      </c>
      <c r="E98" s="46">
        <f t="shared" si="1"/>
        <v>0</v>
      </c>
      <c r="F98" s="46">
        <f t="shared" si="1"/>
        <v>0</v>
      </c>
      <c r="G98" s="82"/>
    </row>
    <row r="99" spans="1:21" ht="15.75" x14ac:dyDescent="0.25">
      <c r="A99" s="6" t="s">
        <v>110</v>
      </c>
      <c r="B99" s="47" t="s">
        <v>427</v>
      </c>
      <c r="C99" s="48" t="s">
        <v>428</v>
      </c>
      <c r="D99" s="49">
        <f t="shared" ref="D99:F99" si="2">SUM(D75,D98)</f>
        <v>150</v>
      </c>
      <c r="E99" s="49">
        <f t="shared" si="2"/>
        <v>150</v>
      </c>
      <c r="F99" s="49">
        <f t="shared" si="2"/>
        <v>86</v>
      </c>
      <c r="G99" s="83">
        <f>F99/E99</f>
        <v>0.57333333333333336</v>
      </c>
    </row>
    <row r="100" spans="1:21" hidden="1" x14ac:dyDescent="0.25">
      <c r="A100" s="6"/>
      <c r="B100" s="16" t="s">
        <v>429</v>
      </c>
      <c r="C100" s="11" t="s">
        <v>430</v>
      </c>
      <c r="D100" s="16"/>
      <c r="E100" s="16"/>
      <c r="F100" s="16"/>
      <c r="G100" s="16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9"/>
      <c r="U100" s="39"/>
    </row>
    <row r="101" spans="1:21" hidden="1" x14ac:dyDescent="0.25">
      <c r="A101" s="6"/>
      <c r="B101" s="16" t="s">
        <v>431</v>
      </c>
      <c r="C101" s="11" t="s">
        <v>432</v>
      </c>
      <c r="D101" s="16"/>
      <c r="E101" s="16"/>
      <c r="F101" s="16"/>
      <c r="G101" s="16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9"/>
      <c r="U101" s="39"/>
    </row>
    <row r="102" spans="1:21" hidden="1" x14ac:dyDescent="0.25">
      <c r="A102" s="6"/>
      <c r="B102" s="16" t="s">
        <v>433</v>
      </c>
      <c r="C102" s="11" t="s">
        <v>434</v>
      </c>
      <c r="D102" s="16"/>
      <c r="E102" s="16"/>
      <c r="F102" s="16"/>
      <c r="G102" s="16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9"/>
      <c r="U102" s="39"/>
    </row>
    <row r="103" spans="1:21" x14ac:dyDescent="0.25">
      <c r="A103" s="6" t="s">
        <v>113</v>
      </c>
      <c r="B103" s="21" t="s">
        <v>435</v>
      </c>
      <c r="C103" s="12" t="s">
        <v>436</v>
      </c>
      <c r="D103" s="21"/>
      <c r="E103" s="21"/>
      <c r="F103" s="21"/>
      <c r="G103" s="21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39"/>
      <c r="U103" s="39"/>
    </row>
    <row r="104" spans="1:21" hidden="1" x14ac:dyDescent="0.25">
      <c r="A104" s="6" t="s">
        <v>118</v>
      </c>
      <c r="B104" s="20" t="s">
        <v>437</v>
      </c>
      <c r="C104" s="11" t="s">
        <v>438</v>
      </c>
      <c r="D104" s="20"/>
      <c r="E104" s="20"/>
      <c r="F104" s="20"/>
      <c r="G104" s="20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39"/>
      <c r="U104" s="39"/>
    </row>
    <row r="105" spans="1:21" hidden="1" x14ac:dyDescent="0.25">
      <c r="A105" s="6" t="s">
        <v>121</v>
      </c>
      <c r="B105" s="20" t="s">
        <v>439</v>
      </c>
      <c r="C105" s="11" t="s">
        <v>440</v>
      </c>
      <c r="D105" s="20"/>
      <c r="E105" s="20"/>
      <c r="F105" s="20"/>
      <c r="G105" s="20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39"/>
      <c r="U105" s="39"/>
    </row>
    <row r="106" spans="1:21" hidden="1" x14ac:dyDescent="0.25">
      <c r="A106" s="6" t="s">
        <v>124</v>
      </c>
      <c r="B106" s="16" t="s">
        <v>441</v>
      </c>
      <c r="C106" s="11" t="s">
        <v>442</v>
      </c>
      <c r="D106" s="16"/>
      <c r="E106" s="16"/>
      <c r="F106" s="16"/>
      <c r="G106" s="16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9"/>
      <c r="U106" s="39"/>
    </row>
    <row r="107" spans="1:21" hidden="1" x14ac:dyDescent="0.25">
      <c r="A107" s="6" t="s">
        <v>127</v>
      </c>
      <c r="B107" s="16" t="s">
        <v>443</v>
      </c>
      <c r="C107" s="11" t="s">
        <v>444</v>
      </c>
      <c r="D107" s="16"/>
      <c r="E107" s="16"/>
      <c r="F107" s="16"/>
      <c r="G107" s="16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9"/>
      <c r="U107" s="39"/>
    </row>
    <row r="108" spans="1:21" x14ac:dyDescent="0.25">
      <c r="A108" s="6" t="s">
        <v>115</v>
      </c>
      <c r="B108" s="22" t="s">
        <v>445</v>
      </c>
      <c r="C108" s="12" t="s">
        <v>446</v>
      </c>
      <c r="D108" s="22"/>
      <c r="E108" s="22"/>
      <c r="F108" s="22"/>
      <c r="G108" s="2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39"/>
      <c r="U108" s="39"/>
    </row>
    <row r="109" spans="1:21" x14ac:dyDescent="0.25">
      <c r="A109" s="6" t="s">
        <v>118</v>
      </c>
      <c r="B109" s="20" t="s">
        <v>447</v>
      </c>
      <c r="C109" s="11" t="s">
        <v>448</v>
      </c>
      <c r="D109" s="20"/>
      <c r="E109" s="20"/>
      <c r="F109" s="20"/>
      <c r="G109" s="20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39"/>
      <c r="U109" s="39"/>
    </row>
    <row r="110" spans="1:21" x14ac:dyDescent="0.25">
      <c r="A110" s="6" t="s">
        <v>121</v>
      </c>
      <c r="B110" s="20" t="s">
        <v>449</v>
      </c>
      <c r="C110" s="11" t="s">
        <v>450</v>
      </c>
      <c r="D110" s="20"/>
      <c r="E110" s="20"/>
      <c r="F110" s="20"/>
      <c r="G110" s="20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39"/>
      <c r="U110" s="39"/>
    </row>
    <row r="111" spans="1:21" x14ac:dyDescent="0.25">
      <c r="A111" s="6" t="s">
        <v>124</v>
      </c>
      <c r="B111" s="22" t="s">
        <v>451</v>
      </c>
      <c r="C111" s="12" t="s">
        <v>452</v>
      </c>
      <c r="D111" s="27">
        <v>97383</v>
      </c>
      <c r="E111" s="27">
        <v>98070</v>
      </c>
      <c r="F111" s="27">
        <v>75127</v>
      </c>
      <c r="G111" s="76">
        <f>F111/E111</f>
        <v>0.76605485877434487</v>
      </c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39"/>
      <c r="U111" s="39"/>
    </row>
    <row r="112" spans="1:21" x14ac:dyDescent="0.25">
      <c r="A112" s="6" t="s">
        <v>127</v>
      </c>
      <c r="B112" s="20" t="s">
        <v>453</v>
      </c>
      <c r="C112" s="11" t="s">
        <v>454</v>
      </c>
      <c r="D112" s="27"/>
      <c r="E112" s="27"/>
      <c r="F112" s="27"/>
      <c r="G112" s="27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39"/>
      <c r="U112" s="39"/>
    </row>
    <row r="113" spans="1:21" x14ac:dyDescent="0.25">
      <c r="A113" s="6" t="s">
        <v>130</v>
      </c>
      <c r="B113" s="20" t="s">
        <v>455</v>
      </c>
      <c r="C113" s="11" t="s">
        <v>456</v>
      </c>
      <c r="D113" s="27"/>
      <c r="E113" s="27"/>
      <c r="F113" s="27"/>
      <c r="G113" s="27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39"/>
      <c r="U113" s="39"/>
    </row>
    <row r="114" spans="1:21" x14ac:dyDescent="0.25">
      <c r="A114" s="6" t="s">
        <v>133</v>
      </c>
      <c r="B114" s="20" t="s">
        <v>457</v>
      </c>
      <c r="C114" s="11" t="s">
        <v>458</v>
      </c>
      <c r="D114" s="27"/>
      <c r="E114" s="27"/>
      <c r="F114" s="27"/>
      <c r="G114" s="27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39"/>
      <c r="U114" s="39"/>
    </row>
    <row r="115" spans="1:21" x14ac:dyDescent="0.25">
      <c r="A115" s="6" t="s">
        <v>136</v>
      </c>
      <c r="B115" s="43" t="s">
        <v>459</v>
      </c>
      <c r="C115" s="14" t="s">
        <v>460</v>
      </c>
      <c r="D115" s="26">
        <f t="shared" ref="D115:F115" si="3">SUM(D111)</f>
        <v>97383</v>
      </c>
      <c r="E115" s="26">
        <f t="shared" si="3"/>
        <v>98070</v>
      </c>
      <c r="F115" s="26">
        <f t="shared" si="3"/>
        <v>75127</v>
      </c>
      <c r="G115" s="84">
        <f>F115/E115</f>
        <v>0.76605485877434487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39"/>
      <c r="U115" s="39"/>
    </row>
    <row r="116" spans="1:21" hidden="1" x14ac:dyDescent="0.25">
      <c r="A116" s="6"/>
      <c r="B116" s="20" t="s">
        <v>461</v>
      </c>
      <c r="C116" s="11" t="s">
        <v>462</v>
      </c>
      <c r="D116" s="27"/>
      <c r="E116" s="27"/>
      <c r="F116" s="27"/>
      <c r="G116" s="27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39"/>
      <c r="U116" s="39"/>
    </row>
    <row r="117" spans="1:21" hidden="1" x14ac:dyDescent="0.25">
      <c r="A117" s="6"/>
      <c r="B117" s="16" t="s">
        <v>463</v>
      </c>
      <c r="C117" s="11" t="s">
        <v>464</v>
      </c>
      <c r="D117" s="27"/>
      <c r="E117" s="27"/>
      <c r="F117" s="27"/>
      <c r="G117" s="27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9"/>
      <c r="U117" s="39"/>
    </row>
    <row r="118" spans="1:21" hidden="1" x14ac:dyDescent="0.25">
      <c r="A118" s="6"/>
      <c r="B118" s="20" t="s">
        <v>465</v>
      </c>
      <c r="C118" s="11" t="s">
        <v>466</v>
      </c>
      <c r="D118" s="27"/>
      <c r="E118" s="27"/>
      <c r="F118" s="27"/>
      <c r="G118" s="27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39"/>
      <c r="U118" s="39"/>
    </row>
    <row r="119" spans="1:21" hidden="1" x14ac:dyDescent="0.25">
      <c r="A119" s="6"/>
      <c r="B119" s="20" t="s">
        <v>467</v>
      </c>
      <c r="C119" s="11" t="s">
        <v>468</v>
      </c>
      <c r="D119" s="27"/>
      <c r="E119" s="27"/>
      <c r="F119" s="27"/>
      <c r="G119" s="27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39"/>
      <c r="U119" s="39"/>
    </row>
    <row r="120" spans="1:21" x14ac:dyDescent="0.25">
      <c r="A120" s="6" t="s">
        <v>139</v>
      </c>
      <c r="B120" s="43" t="s">
        <v>469</v>
      </c>
      <c r="C120" s="14" t="s">
        <v>470</v>
      </c>
      <c r="D120" s="27"/>
      <c r="E120" s="27"/>
      <c r="F120" s="27"/>
      <c r="G120" s="27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39"/>
      <c r="U120" s="39"/>
    </row>
    <row r="121" spans="1:21" x14ac:dyDescent="0.25">
      <c r="A121" s="6" t="s">
        <v>142</v>
      </c>
      <c r="B121" s="16" t="s">
        <v>471</v>
      </c>
      <c r="C121" s="11" t="s">
        <v>472</v>
      </c>
      <c r="D121" s="27"/>
      <c r="E121" s="27"/>
      <c r="F121" s="27"/>
      <c r="G121" s="27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9"/>
      <c r="U121" s="39"/>
    </row>
    <row r="122" spans="1:21" ht="15.75" x14ac:dyDescent="0.25">
      <c r="A122" s="6" t="s">
        <v>145</v>
      </c>
      <c r="B122" s="50" t="s">
        <v>473</v>
      </c>
      <c r="C122" s="51" t="s">
        <v>474</v>
      </c>
      <c r="D122" s="49">
        <f t="shared" ref="D122:F122" si="4">SUM(D115:D121)</f>
        <v>97383</v>
      </c>
      <c r="E122" s="49">
        <f t="shared" si="4"/>
        <v>98070</v>
      </c>
      <c r="F122" s="49">
        <f t="shared" si="4"/>
        <v>75127</v>
      </c>
      <c r="G122" s="83">
        <f>F122/E122</f>
        <v>0.76605485877434487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39"/>
      <c r="U122" s="39"/>
    </row>
    <row r="123" spans="1:21" ht="15.75" x14ac:dyDescent="0.25">
      <c r="A123" s="6" t="s">
        <v>148</v>
      </c>
      <c r="B123" s="56" t="s">
        <v>475</v>
      </c>
      <c r="C123" s="57"/>
      <c r="D123" s="59">
        <f t="shared" ref="D123:F123" si="5">SUM(D99,D122)</f>
        <v>97533</v>
      </c>
      <c r="E123" s="59">
        <f t="shared" si="5"/>
        <v>98220</v>
      </c>
      <c r="F123" s="59">
        <f t="shared" si="5"/>
        <v>75213</v>
      </c>
      <c r="G123" s="85">
        <f>F123/E123</f>
        <v>0.76576053756872331</v>
      </c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1:21" x14ac:dyDescent="0.25"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1:21" x14ac:dyDescent="0.25"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1:21" x14ac:dyDescent="0.25"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1:21" x14ac:dyDescent="0.25"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1:21" x14ac:dyDescent="0.25"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3:21" x14ac:dyDescent="0.25"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3:21" x14ac:dyDescent="0.25"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3:21" x14ac:dyDescent="0.25"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3:21" x14ac:dyDescent="0.25"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3:21" x14ac:dyDescent="0.25"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3:21" x14ac:dyDescent="0.25"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3:21" x14ac:dyDescent="0.25"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3:21" x14ac:dyDescent="0.25"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3:21" x14ac:dyDescent="0.25"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3:21" x14ac:dyDescent="0.25"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3:21" x14ac:dyDescent="0.25"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3:21" x14ac:dyDescent="0.25"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3:21" x14ac:dyDescent="0.25"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3:21" x14ac:dyDescent="0.25"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3:21" x14ac:dyDescent="0.25"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3:21" x14ac:dyDescent="0.25"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3:21" x14ac:dyDescent="0.25"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3:21" x14ac:dyDescent="0.25"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3:21" x14ac:dyDescent="0.25"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3:21" x14ac:dyDescent="0.25"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3:21" x14ac:dyDescent="0.25"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3:21" x14ac:dyDescent="0.25"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3:21" x14ac:dyDescent="0.25"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3:21" x14ac:dyDescent="0.25"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3:21" x14ac:dyDescent="0.25"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3:21" x14ac:dyDescent="0.25"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3:21" x14ac:dyDescent="0.25"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3:21" x14ac:dyDescent="0.25"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3:21" x14ac:dyDescent="0.25"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3:21" x14ac:dyDescent="0.25"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3:21" x14ac:dyDescent="0.25"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3:21" x14ac:dyDescent="0.25"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3:21" x14ac:dyDescent="0.25"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3:21" x14ac:dyDescent="0.25"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3:21" x14ac:dyDescent="0.25"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3:21" x14ac:dyDescent="0.25"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3:21" x14ac:dyDescent="0.25"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3:21" x14ac:dyDescent="0.25"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3:21" x14ac:dyDescent="0.25"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3:21" x14ac:dyDescent="0.25"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3:21" x14ac:dyDescent="0.25"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3:21" x14ac:dyDescent="0.25"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3:21" x14ac:dyDescent="0.25"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3:21" x14ac:dyDescent="0.25"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</sheetData>
  <mergeCells count="3">
    <mergeCell ref="A2:G2"/>
    <mergeCell ref="A1:G1"/>
    <mergeCell ref="C4:G4"/>
  </mergeCells>
  <pageMargins left="0.7" right="0.7" top="0.75" bottom="0.75" header="0.3" footer="0.3"/>
  <pageSetup paperSize="9" scale="7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2:I31"/>
  <sheetViews>
    <sheetView tabSelected="1" workbookViewId="0">
      <selection activeCell="D7" sqref="D7:H7"/>
    </sheetView>
  </sheetViews>
  <sheetFormatPr defaultRowHeight="15" x14ac:dyDescent="0.25"/>
  <cols>
    <col min="1" max="7" width="9.140625" style="1"/>
    <col min="8" max="8" width="9.5703125" style="1" bestFit="1" customWidth="1"/>
    <col min="9" max="9" width="12.5703125" style="1" customWidth="1"/>
    <col min="10" max="263" width="9.140625" style="1"/>
    <col min="264" max="264" width="9.5703125" style="1" bestFit="1" customWidth="1"/>
    <col min="265" max="265" width="12.5703125" style="1" customWidth="1"/>
    <col min="266" max="519" width="9.140625" style="1"/>
    <col min="520" max="520" width="9.5703125" style="1" bestFit="1" customWidth="1"/>
    <col min="521" max="521" width="12.5703125" style="1" customWidth="1"/>
    <col min="522" max="775" width="9.140625" style="1"/>
    <col min="776" max="776" width="9.5703125" style="1" bestFit="1" customWidth="1"/>
    <col min="777" max="777" width="12.5703125" style="1" customWidth="1"/>
    <col min="778" max="1031" width="9.140625" style="1"/>
    <col min="1032" max="1032" width="9.5703125" style="1" bestFit="1" customWidth="1"/>
    <col min="1033" max="1033" width="12.5703125" style="1" customWidth="1"/>
    <col min="1034" max="1287" width="9.140625" style="1"/>
    <col min="1288" max="1288" width="9.5703125" style="1" bestFit="1" customWidth="1"/>
    <col min="1289" max="1289" width="12.5703125" style="1" customWidth="1"/>
    <col min="1290" max="1543" width="9.140625" style="1"/>
    <col min="1544" max="1544" width="9.5703125" style="1" bestFit="1" customWidth="1"/>
    <col min="1545" max="1545" width="12.5703125" style="1" customWidth="1"/>
    <col min="1546" max="1799" width="9.140625" style="1"/>
    <col min="1800" max="1800" width="9.5703125" style="1" bestFit="1" customWidth="1"/>
    <col min="1801" max="1801" width="12.5703125" style="1" customWidth="1"/>
    <col min="1802" max="2055" width="9.140625" style="1"/>
    <col min="2056" max="2056" width="9.5703125" style="1" bestFit="1" customWidth="1"/>
    <col min="2057" max="2057" width="12.5703125" style="1" customWidth="1"/>
    <col min="2058" max="2311" width="9.140625" style="1"/>
    <col min="2312" max="2312" width="9.5703125" style="1" bestFit="1" customWidth="1"/>
    <col min="2313" max="2313" width="12.5703125" style="1" customWidth="1"/>
    <col min="2314" max="2567" width="9.140625" style="1"/>
    <col min="2568" max="2568" width="9.5703125" style="1" bestFit="1" customWidth="1"/>
    <col min="2569" max="2569" width="12.5703125" style="1" customWidth="1"/>
    <col min="2570" max="2823" width="9.140625" style="1"/>
    <col min="2824" max="2824" width="9.5703125" style="1" bestFit="1" customWidth="1"/>
    <col min="2825" max="2825" width="12.5703125" style="1" customWidth="1"/>
    <col min="2826" max="3079" width="9.140625" style="1"/>
    <col min="3080" max="3080" width="9.5703125" style="1" bestFit="1" customWidth="1"/>
    <col min="3081" max="3081" width="12.5703125" style="1" customWidth="1"/>
    <col min="3082" max="3335" width="9.140625" style="1"/>
    <col min="3336" max="3336" width="9.5703125" style="1" bestFit="1" customWidth="1"/>
    <col min="3337" max="3337" width="12.5703125" style="1" customWidth="1"/>
    <col min="3338" max="3591" width="9.140625" style="1"/>
    <col min="3592" max="3592" width="9.5703125" style="1" bestFit="1" customWidth="1"/>
    <col min="3593" max="3593" width="12.5703125" style="1" customWidth="1"/>
    <col min="3594" max="3847" width="9.140625" style="1"/>
    <col min="3848" max="3848" width="9.5703125" style="1" bestFit="1" customWidth="1"/>
    <col min="3849" max="3849" width="12.5703125" style="1" customWidth="1"/>
    <col min="3850" max="4103" width="9.140625" style="1"/>
    <col min="4104" max="4104" width="9.5703125" style="1" bestFit="1" customWidth="1"/>
    <col min="4105" max="4105" width="12.5703125" style="1" customWidth="1"/>
    <col min="4106" max="4359" width="9.140625" style="1"/>
    <col min="4360" max="4360" width="9.5703125" style="1" bestFit="1" customWidth="1"/>
    <col min="4361" max="4361" width="12.5703125" style="1" customWidth="1"/>
    <col min="4362" max="4615" width="9.140625" style="1"/>
    <col min="4616" max="4616" width="9.5703125" style="1" bestFit="1" customWidth="1"/>
    <col min="4617" max="4617" width="12.5703125" style="1" customWidth="1"/>
    <col min="4618" max="4871" width="9.140625" style="1"/>
    <col min="4872" max="4872" width="9.5703125" style="1" bestFit="1" customWidth="1"/>
    <col min="4873" max="4873" width="12.5703125" style="1" customWidth="1"/>
    <col min="4874" max="5127" width="9.140625" style="1"/>
    <col min="5128" max="5128" width="9.5703125" style="1" bestFit="1" customWidth="1"/>
    <col min="5129" max="5129" width="12.5703125" style="1" customWidth="1"/>
    <col min="5130" max="5383" width="9.140625" style="1"/>
    <col min="5384" max="5384" width="9.5703125" style="1" bestFit="1" customWidth="1"/>
    <col min="5385" max="5385" width="12.5703125" style="1" customWidth="1"/>
    <col min="5386" max="5639" width="9.140625" style="1"/>
    <col min="5640" max="5640" width="9.5703125" style="1" bestFit="1" customWidth="1"/>
    <col min="5641" max="5641" width="12.5703125" style="1" customWidth="1"/>
    <col min="5642" max="5895" width="9.140625" style="1"/>
    <col min="5896" max="5896" width="9.5703125" style="1" bestFit="1" customWidth="1"/>
    <col min="5897" max="5897" width="12.5703125" style="1" customWidth="1"/>
    <col min="5898" max="6151" width="9.140625" style="1"/>
    <col min="6152" max="6152" width="9.5703125" style="1" bestFit="1" customWidth="1"/>
    <col min="6153" max="6153" width="12.5703125" style="1" customWidth="1"/>
    <col min="6154" max="6407" width="9.140625" style="1"/>
    <col min="6408" max="6408" width="9.5703125" style="1" bestFit="1" customWidth="1"/>
    <col min="6409" max="6409" width="12.5703125" style="1" customWidth="1"/>
    <col min="6410" max="6663" width="9.140625" style="1"/>
    <col min="6664" max="6664" width="9.5703125" style="1" bestFit="1" customWidth="1"/>
    <col min="6665" max="6665" width="12.5703125" style="1" customWidth="1"/>
    <col min="6666" max="6919" width="9.140625" style="1"/>
    <col min="6920" max="6920" width="9.5703125" style="1" bestFit="1" customWidth="1"/>
    <col min="6921" max="6921" width="12.5703125" style="1" customWidth="1"/>
    <col min="6922" max="7175" width="9.140625" style="1"/>
    <col min="7176" max="7176" width="9.5703125" style="1" bestFit="1" customWidth="1"/>
    <col min="7177" max="7177" width="12.5703125" style="1" customWidth="1"/>
    <col min="7178" max="7431" width="9.140625" style="1"/>
    <col min="7432" max="7432" width="9.5703125" style="1" bestFit="1" customWidth="1"/>
    <col min="7433" max="7433" width="12.5703125" style="1" customWidth="1"/>
    <col min="7434" max="7687" width="9.140625" style="1"/>
    <col min="7688" max="7688" width="9.5703125" style="1" bestFit="1" customWidth="1"/>
    <col min="7689" max="7689" width="12.5703125" style="1" customWidth="1"/>
    <col min="7690" max="7943" width="9.140625" style="1"/>
    <col min="7944" max="7944" width="9.5703125" style="1" bestFit="1" customWidth="1"/>
    <col min="7945" max="7945" width="12.5703125" style="1" customWidth="1"/>
    <col min="7946" max="8199" width="9.140625" style="1"/>
    <col min="8200" max="8200" width="9.5703125" style="1" bestFit="1" customWidth="1"/>
    <col min="8201" max="8201" width="12.5703125" style="1" customWidth="1"/>
    <col min="8202" max="8455" width="9.140625" style="1"/>
    <col min="8456" max="8456" width="9.5703125" style="1" bestFit="1" customWidth="1"/>
    <col min="8457" max="8457" width="12.5703125" style="1" customWidth="1"/>
    <col min="8458" max="8711" width="9.140625" style="1"/>
    <col min="8712" max="8712" width="9.5703125" style="1" bestFit="1" customWidth="1"/>
    <col min="8713" max="8713" width="12.5703125" style="1" customWidth="1"/>
    <col min="8714" max="8967" width="9.140625" style="1"/>
    <col min="8968" max="8968" width="9.5703125" style="1" bestFit="1" customWidth="1"/>
    <col min="8969" max="8969" width="12.5703125" style="1" customWidth="1"/>
    <col min="8970" max="9223" width="9.140625" style="1"/>
    <col min="9224" max="9224" width="9.5703125" style="1" bestFit="1" customWidth="1"/>
    <col min="9225" max="9225" width="12.5703125" style="1" customWidth="1"/>
    <col min="9226" max="9479" width="9.140625" style="1"/>
    <col min="9480" max="9480" width="9.5703125" style="1" bestFit="1" customWidth="1"/>
    <col min="9481" max="9481" width="12.5703125" style="1" customWidth="1"/>
    <col min="9482" max="9735" width="9.140625" style="1"/>
    <col min="9736" max="9736" width="9.5703125" style="1" bestFit="1" customWidth="1"/>
    <col min="9737" max="9737" width="12.5703125" style="1" customWidth="1"/>
    <col min="9738" max="9991" width="9.140625" style="1"/>
    <col min="9992" max="9992" width="9.5703125" style="1" bestFit="1" customWidth="1"/>
    <col min="9993" max="9993" width="12.5703125" style="1" customWidth="1"/>
    <col min="9994" max="10247" width="9.140625" style="1"/>
    <col min="10248" max="10248" width="9.5703125" style="1" bestFit="1" customWidth="1"/>
    <col min="10249" max="10249" width="12.5703125" style="1" customWidth="1"/>
    <col min="10250" max="10503" width="9.140625" style="1"/>
    <col min="10504" max="10504" width="9.5703125" style="1" bestFit="1" customWidth="1"/>
    <col min="10505" max="10505" width="12.5703125" style="1" customWidth="1"/>
    <col min="10506" max="10759" width="9.140625" style="1"/>
    <col min="10760" max="10760" width="9.5703125" style="1" bestFit="1" customWidth="1"/>
    <col min="10761" max="10761" width="12.5703125" style="1" customWidth="1"/>
    <col min="10762" max="11015" width="9.140625" style="1"/>
    <col min="11016" max="11016" width="9.5703125" style="1" bestFit="1" customWidth="1"/>
    <col min="11017" max="11017" width="12.5703125" style="1" customWidth="1"/>
    <col min="11018" max="11271" width="9.140625" style="1"/>
    <col min="11272" max="11272" width="9.5703125" style="1" bestFit="1" customWidth="1"/>
    <col min="11273" max="11273" width="12.5703125" style="1" customWidth="1"/>
    <col min="11274" max="11527" width="9.140625" style="1"/>
    <col min="11528" max="11528" width="9.5703125" style="1" bestFit="1" customWidth="1"/>
    <col min="11529" max="11529" width="12.5703125" style="1" customWidth="1"/>
    <col min="11530" max="11783" width="9.140625" style="1"/>
    <col min="11784" max="11784" width="9.5703125" style="1" bestFit="1" customWidth="1"/>
    <col min="11785" max="11785" width="12.5703125" style="1" customWidth="1"/>
    <col min="11786" max="12039" width="9.140625" style="1"/>
    <col min="12040" max="12040" width="9.5703125" style="1" bestFit="1" customWidth="1"/>
    <col min="12041" max="12041" width="12.5703125" style="1" customWidth="1"/>
    <col min="12042" max="12295" width="9.140625" style="1"/>
    <col min="12296" max="12296" width="9.5703125" style="1" bestFit="1" customWidth="1"/>
    <col min="12297" max="12297" width="12.5703125" style="1" customWidth="1"/>
    <col min="12298" max="12551" width="9.140625" style="1"/>
    <col min="12552" max="12552" width="9.5703125" style="1" bestFit="1" customWidth="1"/>
    <col min="12553" max="12553" width="12.5703125" style="1" customWidth="1"/>
    <col min="12554" max="12807" width="9.140625" style="1"/>
    <col min="12808" max="12808" width="9.5703125" style="1" bestFit="1" customWidth="1"/>
    <col min="12809" max="12809" width="12.5703125" style="1" customWidth="1"/>
    <col min="12810" max="13063" width="9.140625" style="1"/>
    <col min="13064" max="13064" width="9.5703125" style="1" bestFit="1" customWidth="1"/>
    <col min="13065" max="13065" width="12.5703125" style="1" customWidth="1"/>
    <col min="13066" max="13319" width="9.140625" style="1"/>
    <col min="13320" max="13320" width="9.5703125" style="1" bestFit="1" customWidth="1"/>
    <col min="13321" max="13321" width="12.5703125" style="1" customWidth="1"/>
    <col min="13322" max="13575" width="9.140625" style="1"/>
    <col min="13576" max="13576" width="9.5703125" style="1" bestFit="1" customWidth="1"/>
    <col min="13577" max="13577" width="12.5703125" style="1" customWidth="1"/>
    <col min="13578" max="13831" width="9.140625" style="1"/>
    <col min="13832" max="13832" width="9.5703125" style="1" bestFit="1" customWidth="1"/>
    <col min="13833" max="13833" width="12.5703125" style="1" customWidth="1"/>
    <col min="13834" max="14087" width="9.140625" style="1"/>
    <col min="14088" max="14088" width="9.5703125" style="1" bestFit="1" customWidth="1"/>
    <col min="14089" max="14089" width="12.5703125" style="1" customWidth="1"/>
    <col min="14090" max="14343" width="9.140625" style="1"/>
    <col min="14344" max="14344" width="9.5703125" style="1" bestFit="1" customWidth="1"/>
    <col min="14345" max="14345" width="12.5703125" style="1" customWidth="1"/>
    <col min="14346" max="14599" width="9.140625" style="1"/>
    <col min="14600" max="14600" width="9.5703125" style="1" bestFit="1" customWidth="1"/>
    <col min="14601" max="14601" width="12.5703125" style="1" customWidth="1"/>
    <col min="14602" max="14855" width="9.140625" style="1"/>
    <col min="14856" max="14856" width="9.5703125" style="1" bestFit="1" customWidth="1"/>
    <col min="14857" max="14857" width="12.5703125" style="1" customWidth="1"/>
    <col min="14858" max="15111" width="9.140625" style="1"/>
    <col min="15112" max="15112" width="9.5703125" style="1" bestFit="1" customWidth="1"/>
    <col min="15113" max="15113" width="12.5703125" style="1" customWidth="1"/>
    <col min="15114" max="15367" width="9.140625" style="1"/>
    <col min="15368" max="15368" width="9.5703125" style="1" bestFit="1" customWidth="1"/>
    <col min="15369" max="15369" width="12.5703125" style="1" customWidth="1"/>
    <col min="15370" max="15623" width="9.140625" style="1"/>
    <col min="15624" max="15624" width="9.5703125" style="1" bestFit="1" customWidth="1"/>
    <col min="15625" max="15625" width="12.5703125" style="1" customWidth="1"/>
    <col min="15626" max="15879" width="9.140625" style="1"/>
    <col min="15880" max="15880" width="9.5703125" style="1" bestFit="1" customWidth="1"/>
    <col min="15881" max="15881" width="12.5703125" style="1" customWidth="1"/>
    <col min="15882" max="16135" width="9.140625" style="1"/>
    <col min="16136" max="16136" width="9.5703125" style="1" bestFit="1" customWidth="1"/>
    <col min="16137" max="16137" width="12.5703125" style="1" customWidth="1"/>
    <col min="16138" max="16384" width="9.140625" style="1"/>
  </cols>
  <sheetData>
    <row r="2" spans="1:9" x14ac:dyDescent="0.25">
      <c r="A2" s="88" t="s">
        <v>479</v>
      </c>
      <c r="B2" s="88"/>
      <c r="C2" s="88"/>
      <c r="D2" s="88"/>
      <c r="E2" s="88"/>
      <c r="F2" s="88"/>
      <c r="G2" s="62"/>
    </row>
    <row r="3" spans="1:9" x14ac:dyDescent="0.25">
      <c r="C3" s="63"/>
      <c r="D3" s="63"/>
      <c r="E3" s="63"/>
      <c r="F3" s="89" t="s">
        <v>487</v>
      </c>
      <c r="G3" s="89"/>
      <c r="H3" s="89"/>
      <c r="I3" s="89"/>
    </row>
    <row r="4" spans="1:9" x14ac:dyDescent="0.25">
      <c r="H4" s="64"/>
    </row>
    <row r="6" spans="1:9" x14ac:dyDescent="0.25">
      <c r="D6" s="90" t="s">
        <v>493</v>
      </c>
      <c r="E6" s="90"/>
      <c r="F6" s="90"/>
      <c r="G6" s="90"/>
      <c r="H6" s="90"/>
    </row>
    <row r="7" spans="1:9" x14ac:dyDescent="0.25">
      <c r="D7" s="90" t="s">
        <v>486</v>
      </c>
      <c r="E7" s="90"/>
      <c r="F7" s="90"/>
      <c r="G7" s="90"/>
      <c r="H7" s="90"/>
    </row>
    <row r="8" spans="1:9" x14ac:dyDescent="0.25">
      <c r="D8" s="62"/>
      <c r="E8" s="62"/>
      <c r="F8" s="62"/>
    </row>
    <row r="10" spans="1:9" x14ac:dyDescent="0.25">
      <c r="D10" s="90"/>
      <c r="E10" s="90"/>
      <c r="F10" s="90"/>
    </row>
    <row r="11" spans="1:9" x14ac:dyDescent="0.25">
      <c r="D11" s="62"/>
      <c r="E11" s="62"/>
      <c r="F11" s="62"/>
    </row>
    <row r="12" spans="1:9" x14ac:dyDescent="0.25">
      <c r="D12" s="62"/>
      <c r="E12" s="62"/>
      <c r="F12" s="62"/>
    </row>
    <row r="13" spans="1:9" x14ac:dyDescent="0.25">
      <c r="D13" s="62"/>
      <c r="E13" s="62"/>
      <c r="F13" s="62"/>
    </row>
    <row r="14" spans="1:9" x14ac:dyDescent="0.25">
      <c r="D14" s="62"/>
      <c r="E14" s="62"/>
      <c r="F14" s="62"/>
    </row>
    <row r="15" spans="1:9" x14ac:dyDescent="0.25">
      <c r="H15" s="73" t="s">
        <v>480</v>
      </c>
    </row>
    <row r="16" spans="1:9" x14ac:dyDescent="0.25">
      <c r="B16" s="39"/>
      <c r="C16" s="39"/>
      <c r="D16" s="39"/>
      <c r="E16" s="39"/>
      <c r="F16" s="39"/>
      <c r="G16" s="39"/>
      <c r="H16" s="39"/>
    </row>
    <row r="17" spans="2:9" x14ac:dyDescent="0.25">
      <c r="B17" s="39"/>
      <c r="C17" s="39"/>
      <c r="D17" s="39"/>
      <c r="E17" s="39"/>
      <c r="F17" s="39"/>
      <c r="G17" s="39"/>
      <c r="H17" s="39"/>
    </row>
    <row r="18" spans="2:9" x14ac:dyDescent="0.25">
      <c r="B18" s="65" t="s">
        <v>488</v>
      </c>
      <c r="C18" s="65"/>
      <c r="D18" s="65"/>
      <c r="E18" s="65"/>
      <c r="F18" s="65"/>
      <c r="G18" s="65"/>
      <c r="H18" s="66">
        <v>52</v>
      </c>
    </row>
    <row r="19" spans="2:9" x14ac:dyDescent="0.25">
      <c r="B19" s="39"/>
      <c r="C19" s="39"/>
      <c r="D19" s="39"/>
      <c r="E19" s="39"/>
      <c r="F19" s="39"/>
      <c r="G19" s="39"/>
      <c r="H19" s="67"/>
    </row>
    <row r="20" spans="2:9" x14ac:dyDescent="0.25">
      <c r="B20" s="39"/>
      <c r="C20" s="39"/>
      <c r="D20" s="39"/>
      <c r="E20" s="39"/>
      <c r="F20" s="39"/>
      <c r="G20" s="39"/>
      <c r="H20" s="67"/>
    </row>
    <row r="21" spans="2:9" x14ac:dyDescent="0.25">
      <c r="B21" s="65" t="s">
        <v>481</v>
      </c>
      <c r="C21" s="65"/>
      <c r="D21" s="65"/>
      <c r="E21" s="65"/>
      <c r="F21" s="65"/>
      <c r="G21" s="65"/>
      <c r="H21" s="68">
        <v>75213</v>
      </c>
      <c r="I21" s="69"/>
    </row>
    <row r="22" spans="2:9" x14ac:dyDescent="0.25">
      <c r="B22" s="39"/>
      <c r="C22" s="39"/>
      <c r="D22" s="39"/>
      <c r="E22" s="39"/>
      <c r="F22" s="39"/>
      <c r="G22" s="39"/>
      <c r="H22" s="72"/>
      <c r="I22" s="69"/>
    </row>
    <row r="23" spans="2:9" x14ac:dyDescent="0.25">
      <c r="B23" s="39"/>
      <c r="C23" s="39"/>
      <c r="D23" s="39"/>
      <c r="E23" s="39"/>
      <c r="F23" s="39"/>
      <c r="G23" s="39"/>
      <c r="H23" s="72"/>
      <c r="I23" s="69"/>
    </row>
    <row r="24" spans="2:9" x14ac:dyDescent="0.25">
      <c r="B24" s="65" t="s">
        <v>482</v>
      </c>
      <c r="C24" s="65"/>
      <c r="D24" s="65"/>
      <c r="E24" s="65"/>
      <c r="F24" s="65"/>
      <c r="G24" s="65"/>
      <c r="H24" s="68">
        <v>75239</v>
      </c>
      <c r="I24" s="69"/>
    </row>
    <row r="25" spans="2:9" x14ac:dyDescent="0.25">
      <c r="B25" s="39"/>
      <c r="C25" s="39"/>
      <c r="D25" s="39"/>
      <c r="E25" s="39"/>
      <c r="F25" s="39"/>
      <c r="G25" s="39"/>
      <c r="H25" s="72"/>
      <c r="I25" s="69"/>
    </row>
    <row r="26" spans="2:9" x14ac:dyDescent="0.25">
      <c r="B26" s="39"/>
      <c r="C26" s="39"/>
      <c r="D26" s="39"/>
      <c r="E26" s="39"/>
      <c r="F26" s="39"/>
      <c r="G26" s="39"/>
      <c r="H26" s="72"/>
      <c r="I26" s="69"/>
    </row>
    <row r="27" spans="2:9" x14ac:dyDescent="0.25">
      <c r="B27" s="65" t="s">
        <v>489</v>
      </c>
      <c r="C27" s="65"/>
      <c r="D27" s="65"/>
      <c r="E27" s="65"/>
      <c r="F27" s="65"/>
      <c r="G27" s="65"/>
      <c r="H27" s="66">
        <f>SUM(H18+H21+H22-H24-H25)</f>
        <v>26</v>
      </c>
      <c r="I27" s="70"/>
    </row>
    <row r="28" spans="2:9" x14ac:dyDescent="0.25">
      <c r="B28" s="39"/>
      <c r="C28" s="39"/>
      <c r="D28" s="39"/>
      <c r="E28" s="39"/>
      <c r="F28" s="39"/>
      <c r="G28" s="39"/>
      <c r="H28" s="39"/>
      <c r="I28" s="71"/>
    </row>
    <row r="29" spans="2:9" x14ac:dyDescent="0.25">
      <c r="B29" s="39"/>
      <c r="C29" s="39"/>
      <c r="D29" s="39"/>
      <c r="E29" s="39"/>
      <c r="F29" s="39"/>
      <c r="G29" s="39"/>
      <c r="H29" s="39"/>
    </row>
    <row r="31" spans="2:9" x14ac:dyDescent="0.25">
      <c r="H31" s="71"/>
    </row>
  </sheetData>
  <mergeCells count="5">
    <mergeCell ref="A2:F2"/>
    <mergeCell ref="F3:I3"/>
    <mergeCell ref="D6:H6"/>
    <mergeCell ref="D7:H7"/>
    <mergeCell ref="D10:F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1.Bevételek</vt:lpstr>
      <vt:lpstr>2.Kiadások</vt:lpstr>
      <vt:lpstr>3.pénzforgalom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</dc:creator>
  <cp:lastModifiedBy>Juli</cp:lastModifiedBy>
  <cp:lastPrinted>2018-10-15T11:14:13Z</cp:lastPrinted>
  <dcterms:created xsi:type="dcterms:W3CDTF">2015-01-08T14:52:06Z</dcterms:created>
  <dcterms:modified xsi:type="dcterms:W3CDTF">2018-10-15T11:15:33Z</dcterms:modified>
</cp:coreProperties>
</file>